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howInkAnnotation="0" updateLinks="never" codeName="ThisWorkbook" defaultThemeVersion="124226"/>
  <bookViews>
    <workbookView xWindow="0" yWindow="0" windowWidth="20730" windowHeight="11760" tabRatio="921"/>
  </bookViews>
  <sheets>
    <sheet name="BP PSZP" sheetId="1" r:id="rId1"/>
    <sheet name="RLM" sheetId="17" state="hidden" r:id="rId2"/>
    <sheet name="Pomoćna" sheetId="13" state="hidden" r:id="rId3"/>
    <sheet name="Sheet1" sheetId="1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RM10">'[1]FIN-PL-C'!$AL$98:$AL$100,'[1]FIN-PL-C'!$AL$102:$AL$105,'[1]FIN-PL-C'!$AL$107:$AL$110,'[1]FIN-PL-C'!$AL$111:$AL$115,'[1]FIN-PL-C'!$AL$118,'[1]FIN-PL-C'!$AL$122,'[1]FIN-PL-C'!$AL$124:$AL$133,'[1]FIN-PL-C'!$AL$135:$AL$140,'[1]FIN-PL-C'!$AL$142:$AL$144,'[1]FIN-PL-C'!$AL$146:$AL$147</definedName>
    <definedName name="_sw32">{"v1",#N/A,FALSE,"financial information";"v2",#N/A,FALSE,"financial information";"v3",#N/A,FALSE,"financial information";"v4",#N/A,FALSE,"financial information";"v5",#N/A,FALSE,"financial information"}</definedName>
    <definedName name="_wrn2">{"glc1",#N/A,FALSE,"GLC";"glc2",#N/A,FALSE,"GLC";"glc3",#N/A,FALSE,"GLC";"glc4",#N/A,FALSE,"GLC";"glc5",#N/A,FALSE,"GLC"}</definedName>
    <definedName name="abs3zu1">'[1]FIN-PL-C'!$I$25</definedName>
    <definedName name="AGIND700">{#N/A,#N/A,FALSE,"Aging Summary";#N/A,#N/A,FALSE,"Ratio Analysis";#N/A,#N/A,FALSE,"Test 120 Day Accts";#N/A,#N/A,FALSE,"Tickmarks"}</definedName>
    <definedName name="AGIND701">{#N/A,#N/A,FALSE,"Aging Summary";#N/A,#N/A,FALSE,"Ratio Analysis";#N/A,#N/A,FALSE,"Test 120 Day Accts";#N/A,#N/A,FALSE,"Tickmarks"}</definedName>
    <definedName name="Aging2">{#N/A,#N/A,FALSE,"Aging Summary";#N/A,#N/A,FALSE,"Ratio Analysis";#N/A,#N/A,FALSE,"Test 120 Day Accts";#N/A,#N/A,FALSE,"Tickmarks"}</definedName>
    <definedName name="aging3">{#N/A,#N/A,FALSE,"Aging Summary";#N/A,#N/A,FALSE,"Ratio Analysis";#N/A,#N/A,FALSE,"Test 120 Day Accts";#N/A,#N/A,FALSE,"Tickmarks"}</definedName>
    <definedName name="aging30">{#N/A,#N/A,FALSE,"Aging Summary";#N/A,#N/A,FALSE,"Ratio Analysis";#N/A,#N/A,FALSE,"Test 120 Day Accts";#N/A,#N/A,FALSE,"Tickmarks"}</definedName>
    <definedName name="aging5">{#N/A,#N/A,FALSE,"Aging Summary";#N/A,#N/A,FALSE,"Ratio Analysis";#N/A,#N/A,FALSE,"Test 120 Day Accts";#N/A,#N/A,FALSE,"Tickmarks"}</definedName>
    <definedName name="aging6">{#N/A,#N/A,FALSE,"Aging Summary";#N/A,#N/A,FALSE,"Ratio Analysis";#N/A,#N/A,FALSE,"Test 120 Day Accts";#N/A,#N/A,FALSE,"Tickmarks"}</definedName>
    <definedName name="aging7">{#N/A,#N/A,FALSE,"Aging Summary";#N/A,#N/A,FALSE,"Ratio Analysis";#N/A,#N/A,FALSE,"Test 120 Day Accts";#N/A,#N/A,FALSE,"Tickmarks"}</definedName>
    <definedName name="AS2DocOpenMode">"AS2DocumentEdit"</definedName>
    <definedName name="Average_Tax_Rate">'[2]Assumptions  and Workings'!$B$40:$L$40</definedName>
    <definedName name="bilgl_BS">'[1]FIN-PL-C'!$D$73:$F$73,'[1]FIN-PL-C'!$D$96:$F$96,'[1]FIN-PL-C'!$D$98:$F$98,'[1]FIN-PL-C'!$D$102:$F$105,'[1]FIN-PL-C'!$D$107:$F$110,'[1]FIN-PL-C'!$D$111:$F$115,'[1]FIN-PL-C'!$D$116:$F$118,'[1]FIN-PL-C'!$D$121:$F$121,'[1]FIN-PL-C'!$D$124:$F$125,'[1]FIN-PL-C'!$D$127:$F$130,'[1]FIN-PL-C'!$D$133:$F$133,'[1]FIN-PL-C'!$D$135:$F$140,'[1]FIN-PL-C'!$D$142:$F$142,'[1]FIN-PL-C'!$D$144:$F$147</definedName>
    <definedName name="bilgl_GuV">'[1]FIN-PL-C'!$A$4,'[1]FIN-PL-C'!$D$13:$F$13,'[1]FIN-PL-C'!$D$17:$F$17,'[1]FIN-PL-C'!$D$23:$F$24,'[1]FIN-PL-C'!$D$26:$F$26,'[1]FIN-PL-C'!$D$29:$F$29,'[1]FIN-PL-C'!$D$31:$F$31,'[1]FIN-PL-C'!$D$34:$F$34,'[1]FIN-PL-C'!$D$41:$F$41,'[1]FIN-PL-C'!$D$45:$F$45,'[1]FIN-PL-C'!$D$48:$F$48,'[1]FIN-PL-C'!$D$49:$F$49,'[1]FIN-PL-C'!$D$51:$F$51,'[1]FIN-PL-C'!$D$56:$F$58,'[1]FIN-PL-C'!$D$59:$F$60,'[1]FIN-PL-C'!$D$61:$F$62,'[1]FIN-PL-C'!$D$64:$F$64</definedName>
    <definedName name="blolox1">{#N/A,#N/A,FALSE,"Aging Summary";#N/A,#N/A,FALSE,"Ratio Analysis";#N/A,#N/A,FALSE,"Test 120 Day Accts";#N/A,#N/A,FALSE,"Tickmarks"}</definedName>
    <definedName name="bolox">{#N/A,#N/A,FALSE,"Aging Summary";#N/A,#N/A,FALSE,"Ratio Analysis";#N/A,#N/A,FALSE,"Test 120 Day Accts";#N/A,#N/A,FALSE,"Tickmarks"}</definedName>
    <definedName name="bolox2">{#N/A,#N/A,FALSE,"Aging Summary";#N/A,#N/A,FALSE,"Ratio Analysis";#N/A,#N/A,FALSE,"Test 120 Day Accts";#N/A,#N/A,FALSE,"Tickmarks"}</definedName>
    <definedName name="bolox3">{#N/A,#N/A,FALSE,"Aging Summary";#N/A,#N/A,FALSE,"Ratio Analysis";#N/A,#N/A,FALSE,"Test 120 Day Accts";#N/A,#N/A,FALSE,"Tickmarks"}</definedName>
    <definedName name="bolox4">{#N/A,#N/A,FALSE,"Aging Summary";#N/A,#N/A,FALSE,"Ratio Analysis";#N/A,#N/A,FALSE,"Test 120 Day Accts";#N/A,#N/A,FALSE,"Tickmarks"}</definedName>
    <definedName name="bolox5">{#N/A,#N/A,FALSE,"content";#N/A,#N/A,FALSE,"summary";#N/A,#N/A,FALSE,"historicBS";#N/A,#N/A,FALSE,"historicIS";#N/A,#N/A,FALSE,"historicCF";#N/A,#N/A,FALSE,"ratios";#N/A,#N/A,FALSE,"ForecastIS";#N/A,#N/A,FALSE,"DCF-WACC";#N/A,#N/A,FALSE,"DCF-CAPM";#N/A,#N/A,FALSE,"debt";#N/A,#N/A,FALSE,"depreciation";#N/A,#N/A,FALSE,"wacc";"view_a",#N/A,FALSE,"GLC";"view_b",#N/A,FALSE,"GLC";"view_c",#N/A,FALSE,"GLC";"view_d",#N/A,FALSE,"GLC";"view_e",#N/A,FALSE,"GLC";#N/A,#N/A,FALSE,"riskfree";#N/A,#N/A,FALSE,"glcapproach";#N/A,#N/A,FALSE,"control";#N/A,#N/A,FALSE,"marketibility";#N/A,#N/A,FALSE,"rev";#N/A,#N/A,FALSE,"customers";#N/A,#N/A,FALSE,"suppliers";#N/A,#N/A,FALSE,"own.str.";"view_a",#N/A,FALSE,"season";"view_b",#N/A,FALSE,"season"}</definedName>
    <definedName name="bolox6">{"glc1",#N/A,FALSE,"GLC";"glc2",#N/A,FALSE,"GLC";"glc3",#N/A,FALSE,"GLC";"glc4",#N/A,FALSE,"GLC";"glc5",#N/A,FALSE,"GLC"}</definedName>
    <definedName name="bolox7">{#N/A,#N/A,FALSE,"Aging Summary";#N/A,#N/A,FALSE,"Ratio Analysis";#N/A,#N/A,FALSE,"Test 120 Day Accts";#N/A,#N/A,FALSE,"Tickmarks"}</definedName>
    <definedName name="bolox8">{#N/A,#N/A,FALSE,"TOC";#N/A,#N/A,FALSE,"Summary";#N/A,#N/A,FALSE,"DCF";#N/A,#N/A,FALSE,"Stats";#N/A,#N/A,FALSE,"Trans";#N/A,#N/A,FALSE,"GLC Method";#N/A,#N/A,FALSE,"IndAnalysis";#N/A,#N/A,FALSE,"DCF_EVA";#N/A,#N/A,FALSE,"Sales";#N/A,#N/A,FALSE,"Costs";#N/A,#N/A,FALSE,"Labour";#N/A,#N/A,FALSE,"Capex";#N/A,#N/A,FALSE,"Amort";#N/A,#N/A,FALSE,"Other IncExp";#N/A,#N/A,FALSE,"WC";#N/A,#N/A,FALSE,"Finan";#N/A,#N/A,FALSE,"TaxPBT";#N/A,#N/A,FALSE,"TaxEBIT";#N/A,#N/A,FALSE,"WACC";#N/A,#N/A,FALSE,"R(f)";#N/A,#N/A,FALSE,"Beta";#N/A,#N/A,FALSE,"Size";#N/A,#N/A,FALSE,"Marketability";#N/A,#N/A,FALSE,"Ctrl";#N/A,#N/A,FALSE,"Redundant"}</definedName>
    <definedName name="budget3zu">'[1]FIN-PL-C'!$G$25</definedName>
    <definedName name="cOutJahr1">[3]System!$E$1:$E$65536</definedName>
    <definedName name="cOutJahr111">[4]System!$E:$E</definedName>
    <definedName name="cOutJahr2">[3]System!$F$1:$F$65536</definedName>
    <definedName name="cOutJahr222">[5]System!$F:$F</definedName>
    <definedName name="cOutJahr3">[3]System!$G$1:$G$65536</definedName>
    <definedName name="cOutJahr333">[5]System!$G:$G</definedName>
    <definedName name="cOutJahr4">[3]System!$H$1:$H$65536</definedName>
    <definedName name="cOutJahr444">[5]System!$H:$H</definedName>
    <definedName name="Debt">'[2]Assumptions  and Workings'!$B$52:$L$52</definedName>
    <definedName name="druck">'[1]FIN-PL-C'!$A$5:$AG$68,'[1]FIN-PL-C'!$A$94:$AG$151,'[1]FIN-PL-C'!$A$165:$AG$213,'[1]FIN-PL-C'!$A$217:$AG$254</definedName>
    <definedName name="dsa">[6]System!$H$1:$H$65536</definedName>
    <definedName name="e">{#N/A,#N/A,FALSE,"content";#N/A,#N/A,FALSE,"summary";#N/A,#N/A,FALSE,"historicBS";#N/A,#N/A,FALSE,"historicIS";#N/A,#N/A,FALSE,"historicCF";#N/A,#N/A,FALSE,"ratios";#N/A,#N/A,FALSE,"ForecastIS";#N/A,#N/A,FALSE,"DCF-WACC";#N/A,#N/A,FALSE,"DCF-CAPM";#N/A,#N/A,FALSE,"debt";#N/A,#N/A,FALSE,"depreciation";#N/A,#N/A,FALSE,"wacc";"view_a",#N/A,FALSE,"GLC";"view_b",#N/A,FALSE,"GLC";"view_c",#N/A,FALSE,"GLC";"view_d",#N/A,FALSE,"GLC";"view_e",#N/A,FALSE,"GLC";#N/A,#N/A,FALSE,"riskfree";#N/A,#N/A,FALSE,"glcapproach";#N/A,#N/A,FALSE,"control";#N/A,#N/A,FALSE,"marketibility";#N/A,#N/A,FALSE,"rev";#N/A,#N/A,FALSE,"customers";#N/A,#N/A,FALSE,"suppliers";#N/A,#N/A,FALSE,"own.str.";"view_a",#N/A,FALSE,"season";"view_b",#N/A,FALSE,"season"}</definedName>
    <definedName name="FIS">{#N/A,#N/A,FALSE,"content";#N/A,#N/A,FALSE,"summary";#N/A,#N/A,FALSE,"historicBS";#N/A,#N/A,FALSE,"historicIS";#N/A,#N/A,FALSE,"historicCF";#N/A,#N/A,FALSE,"ratios";#N/A,#N/A,FALSE,"ForecastIS";#N/A,#N/A,FALSE,"DCF-WACC";#N/A,#N/A,FALSE,"DCF-CAPM";#N/A,#N/A,FALSE,"debt";#N/A,#N/A,FALSE,"depreciation";#N/A,#N/A,FALSE,"wacc";"view_a",#N/A,FALSE,"GLC";"view_b",#N/A,FALSE,"GLC";"view_c",#N/A,FALSE,"GLC";"view_d",#N/A,FALSE,"GLC";"view_e",#N/A,FALSE,"GLC";#N/A,#N/A,FALSE,"riskfree";#N/A,#N/A,FALSE,"glcapproach";#N/A,#N/A,FALSE,"control";#N/A,#N/A,FALSE,"marketibility";#N/A,#N/A,FALSE,"rev";#N/A,#N/A,FALSE,"customers";#N/A,#N/A,FALSE,"suppliers";#N/A,#N/A,FALSE,"own.str.";"view_a",#N/A,FALSE,"season";"view_b",#N/A,FALSE,"season"}</definedName>
    <definedName name="formeln1">'[1]FIN-PL-C'!$H$15,'[1]FIN-PL-C'!$H$16,'[1]FIN-PL-C'!$H$25,'[1]FIN-PL-C'!$H$30,'[1]FIN-PL-C'!$H$42,'[1]FIN-PL-C'!$H$43,'[1]FIN-PL-C'!$H$50,'[1]FIN-PL-C'!$H$55,'[1]FIN-PL-C'!$H$63,'[1]FIN-PL-C'!$H$66,'[1]FIN-PL-C'!$H$68:$H$72,'[1]FIN-PL-C'!$H$74:$H$95,'[1]FIN-PL-C'!$H$97,'[1]FIN-PL-C'!$H$101,'[1]FIN-PL-C'!$H$106,'[1]FIN-PL-C'!$H$109,'[1]FIN-PL-C'!$H$119,'[1]FIN-PL-C'!$H$123,'[1]FIN-PL-C'!$H$134,'[1]FIN-PL-C'!$H$141,'[1]FIN-PL-C'!$H$149:$H$151</definedName>
    <definedName name="HTML_CodePage">1252</definedName>
    <definedName name="HTML_Control">{"'Sheet1'!$A$1:$H$145"}</definedName>
    <definedName name="HTML_Description">""</definedName>
    <definedName name="HTML_Email">""</definedName>
    <definedName name="HTML_Header">"Country Risk Premiums"</definedName>
    <definedName name="HTML_LastUpdate">"2/19/99"</definedName>
    <definedName name="HTML_LineAfter">TRUE</definedName>
    <definedName name="HTML_LineBefore">TRUE</definedName>
    <definedName name="HTML_Name">"Aswath Damodaran"</definedName>
    <definedName name="HTML_OBDlg2">TRUE</definedName>
    <definedName name="HTML_OBDlg4">TRUE</definedName>
    <definedName name="HTML_OS">1</definedName>
    <definedName name="HTML_PathFileMac">"Macintosh HD:HomePageStuff:New_Home_Page:datafile:ctryprem.html"</definedName>
    <definedName name="HTML_Title">"Country Risk Premiums"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30YR_FIXED_MORTGAGE">"c6811"</definedName>
    <definedName name="IQ_30YR_FIXED_MORTGAGE_FC">"c7691"</definedName>
    <definedName name="IQ_30YR_FIXED_MORTGAGE_POP">"c7031"</definedName>
    <definedName name="IQ_30YR_FIXED_MORTGAGE_POP_FC">"c7911"</definedName>
    <definedName name="IQ_30YR_FIXED_MORTGAGE_YOY">"c7251"</definedName>
    <definedName name="IQ_30YR_FIXED_MORTGAGE_YOY_FC">"c8131"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CAGR">"c6159"</definedName>
    <definedName name="IQ_ACCT_RECV_10YR_ANN_GROWTH">"c1924"</definedName>
    <definedName name="IQ_ACCT_RECV_1YR_ANN_GROWTH">"c1919"</definedName>
    <definedName name="IQ_ACCT_RECV_2YR_ANN_CAGR">"c6155"</definedName>
    <definedName name="IQ_ACCT_RECV_2YR_ANN_GROWTH">"c1920"</definedName>
    <definedName name="IQ_ACCT_RECV_3YR_ANN_CAGR">"c6156"</definedName>
    <definedName name="IQ_ACCT_RECV_3YR_ANN_GROWTH">"c1921"</definedName>
    <definedName name="IQ_ACCT_RECV_5YR_ANN_CAGR">"c6157"</definedName>
    <definedName name="IQ_ACCT_RECV_5YR_ANN_GROWTH">"c1922"</definedName>
    <definedName name="IQ_ACCT_RECV_7YR_ANN_CAGR">"c6158"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RED_BY_REPORTING_BANK_FDIC">"c6535"</definedName>
    <definedName name="IQ_ACQUISITION_RE_ASSETS">"c1628"</definedName>
    <definedName name="IQ_ACTUAL_PRODUCTION_ALUM">"c9247"</definedName>
    <definedName name="IQ_ACTUAL_PRODUCTION_CATHODE_COP">"c9192"</definedName>
    <definedName name="IQ_ACTUAL_PRODUCTION_COAL">"c9821"</definedName>
    <definedName name="IQ_ACTUAL_PRODUCTION_COP">"c9191"</definedName>
    <definedName name="IQ_ACTUAL_PRODUCTION_DIAM">"c9671"</definedName>
    <definedName name="IQ_ACTUAL_PRODUCTION_GOLD">"c9032"</definedName>
    <definedName name="IQ_ACTUAL_PRODUCTION_IRON">"c9406"</definedName>
    <definedName name="IQ_ACTUAL_PRODUCTION_LEAD">"c9459"</definedName>
    <definedName name="IQ_ACTUAL_PRODUCTION_MANG">"c9512"</definedName>
    <definedName name="IQ_ACTUAL_PRODUCTION_MET_COAL">"c9761"</definedName>
    <definedName name="IQ_ACTUAL_PRODUCTION_MOLYB">"c9724"</definedName>
    <definedName name="IQ_ACTUAL_PRODUCTION_NICK">"c9300"</definedName>
    <definedName name="IQ_ACTUAL_PRODUCTION_PLAT">"c9138"</definedName>
    <definedName name="IQ_ACTUAL_PRODUCTION_SILVER">"c9085"</definedName>
    <definedName name="IQ_ACTUAL_PRODUCTION_STEAM">"c9791"</definedName>
    <definedName name="IQ_ACTUAL_PRODUCTION_TITAN">"c9565"</definedName>
    <definedName name="IQ_ACTUAL_PRODUCTION_URAN">"c9618"</definedName>
    <definedName name="IQ_ACTUAL_PRODUCTION_ZINC">"c9353"</definedName>
    <definedName name="IQ_AD">"c7"</definedName>
    <definedName name="IQ_ADD_PAID_IN">"c1344"</definedName>
    <definedName name="IQ_ADDIN">"AUTO"</definedName>
    <definedName name="IQ_ADDITIONAL_NON_INT_INC_FDIC">"c6574"</definedName>
    <definedName name="IQ_ADJ_AVG_BANK_ASSETS">"c2671"</definedName>
    <definedName name="IQ_ADJUSTABLE_RATE_LOANS_FDIC">"c6375"</definedName>
    <definedName name="IQ_ADJUSTED_NAV_COVERED">"c9963"</definedName>
    <definedName name="IQ_ADJUSTED_NAV_GROUP">"c9949"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">"c6195"</definedName>
    <definedName name="IQ_AE_REIT">"c13"</definedName>
    <definedName name="IQ_AE_UTI">"c14"</definedName>
    <definedName name="IQ_AFFO">"c8756"</definedName>
    <definedName name="IQ_AFFO_PER_SHARE_BASIC">"c8869"</definedName>
    <definedName name="IQ_AFFO_PER_SHARE_DILUTED">"c8870"</definedName>
    <definedName name="IQ_AFTER_TAX_INCOME_FDIC">"c6583"</definedName>
    <definedName name="IQ_AGENCY">"c8960"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AVG_PSGR_FARE">"c10029"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NUMBER_HRS_FLOWN">"c10037"</definedName>
    <definedName name="IQ_AIR_NUMBER_OPERATING_AIRCRAFT_AVG">"c10035"</definedName>
    <definedName name="IQ_AIR_NUMBER_TRIPS_FLOWN">"c10030"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EX_PER_ASK_EXCL_FUEL">"c10034"</definedName>
    <definedName name="IQ_AIR_OPEX_PER_ASM_EXCL_FUEL">"c10033"</definedName>
    <definedName name="IQ_AIR_OPTIONS">"c2837"</definedName>
    <definedName name="IQ_AIR_ORDERS">"c2836"</definedName>
    <definedName name="IQ_AIR_OWNED">"c2832"</definedName>
    <definedName name="IQ_AIR_PERCENTAGE_SALES_VIA_INTERNET">"c10036"</definedName>
    <definedName name="IQ_AIR_PSGR_HAUL_AVG_LENGTH_KM">"c10032"</definedName>
    <definedName name="IQ_AIR_PSGR_HAUL_AVG_LENGTH_MILES">"c10031"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CAGR">"c6035"</definedName>
    <definedName name="IQ_ALLOWANCE_10YR_ANN_GROWTH">"c18"</definedName>
    <definedName name="IQ_ALLOWANCE_1YR_ANN_GROWTH">"c19"</definedName>
    <definedName name="IQ_ALLOWANCE_2YR_ANN_CAGR">"c6036"</definedName>
    <definedName name="IQ_ALLOWANCE_2YR_ANN_GROWTH">"c20"</definedName>
    <definedName name="IQ_ALLOWANCE_3YR_ANN_CAGR">"c6037"</definedName>
    <definedName name="IQ_ALLOWANCE_3YR_ANN_GROWTH">"c21"</definedName>
    <definedName name="IQ_ALLOWANCE_5YR_ANN_CAGR">"c6038"</definedName>
    <definedName name="IQ_ALLOWANCE_5YR_ANN_GROWTH">"c22"</definedName>
    <definedName name="IQ_ALLOWANCE_7YR_ANN_CAGR">"c6039"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ENDED_BALANCE_PREVIOUS_YR_FDIC">"c6499"</definedName>
    <definedName name="IQ_AMORT_EXPENSE_FDIC">"c6677"</definedName>
    <definedName name="IQ_AMORTIZATION">"c1591"</definedName>
    <definedName name="IQ_AMORTIZED_COST_FDIC">"c6426"</definedName>
    <definedName name="IQ_AMT_OUT">"c2145"</definedName>
    <definedName name="IQ_ANNU_DISTRIBUTION_UNIT">"c3004"</definedName>
    <definedName name="IQ_ANNUAL_PREMIUM_EQUIVALENT_NEW_BUSINESS">"c9972"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">"c6196"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">"c6197"</definedName>
    <definedName name="IQ_AR_REIT">"c43"</definedName>
    <definedName name="IQ_AR_TURNS">"c44"</definedName>
    <definedName name="IQ_AR_UTI">"c45"</definedName>
    <definedName name="IQ_ARPU">"c2126"</definedName>
    <definedName name="IQ_ASSET_BACKED_FDIC">"c6301"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">"c6198"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">"c6199"</definedName>
    <definedName name="IQ_ASSET_WRITEDOWN_REIT">"c60"</definedName>
    <definedName name="IQ_ASSET_WRITEDOWN_UTI">"c61"</definedName>
    <definedName name="IQ_ASSETS_AP">"c8883"</definedName>
    <definedName name="IQ_ASSETS_AP_ABS">"c8902"</definedName>
    <definedName name="IQ_ASSETS_CAP_LEASE_DEPR">"c2068"</definedName>
    <definedName name="IQ_ASSETS_CAP_LEASE_GROSS">"c2069"</definedName>
    <definedName name="IQ_ASSETS_HELD_FDIC">"c6305"</definedName>
    <definedName name="IQ_ASSETS_NAME_AP">"c8921"</definedName>
    <definedName name="IQ_ASSETS_NAME_AP_ABS">"c8940"</definedName>
    <definedName name="IQ_ASSETS_OPER_LEASE_DEPR">"c2070"</definedName>
    <definedName name="IQ_ASSETS_OPER_LEASE_GROSS">"c2071"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M">"c10043"</definedName>
    <definedName name="IQ_AUM_EQUITY_FUNDS">"c10039"</definedName>
    <definedName name="IQ_AUM_FIXED_INCOME_FUNDS">"c10040"</definedName>
    <definedName name="IQ_AUM_MONEY_MARKET_FUNDS">"c10041"</definedName>
    <definedName name="IQ_AUM_OTHER">"c10042"</definedName>
    <definedName name="IQ_AUTO_REGIST_NEW">"c6923"</definedName>
    <definedName name="IQ_AUTO_REGIST_NEW_APR">"c7583"</definedName>
    <definedName name="IQ_AUTO_REGIST_NEW_APR_FC">"c8463"</definedName>
    <definedName name="IQ_AUTO_REGIST_NEW_FC">"c7803"</definedName>
    <definedName name="IQ_AUTO_REGIST_NEW_POP">"c7143"</definedName>
    <definedName name="IQ_AUTO_REGIST_NEW_POP_FC">"c8023"</definedName>
    <definedName name="IQ_AUTO_REGIST_NEW_YOY">"c7363"</definedName>
    <definedName name="IQ_AUTO_REGIST_NEW_YOY_FC">"c8243"</definedName>
    <definedName name="IQ_AUTO_SALES_DOM">"c6852"</definedName>
    <definedName name="IQ_AUTO_SALES_DOM_APR">"c7512"</definedName>
    <definedName name="IQ_AUTO_SALES_DOM_APR_FC">"c8392"</definedName>
    <definedName name="IQ_AUTO_SALES_DOM_FC">"c7732"</definedName>
    <definedName name="IQ_AUTO_SALES_DOM_POP">"c7072"</definedName>
    <definedName name="IQ_AUTO_SALES_DOM_POP_FC">"c7952"</definedName>
    <definedName name="IQ_AUTO_SALES_DOM_YOY">"c7292"</definedName>
    <definedName name="IQ_AUTO_SALES_DOM_YOY_FC">"c8172"</definedName>
    <definedName name="IQ_AUTO_SALES_FOREIGN">"c6873"</definedName>
    <definedName name="IQ_AUTO_SALES_FOREIGN_APR">"c7533"</definedName>
    <definedName name="IQ_AUTO_SALES_FOREIGN_APR_FC">"c8413"</definedName>
    <definedName name="IQ_AUTO_SALES_FOREIGN_FC">"c7753"</definedName>
    <definedName name="IQ_AUTO_SALES_FOREIGN_POP">"c7093"</definedName>
    <definedName name="IQ_AUTO_SALES_FOREIGN_POP_FC">"c7973"</definedName>
    <definedName name="IQ_AUTO_SALES_FOREIGN_YOY">"c7313"</definedName>
    <definedName name="IQ_AUTO_SALES_FOREIGN_YOY_FC">"c8193"</definedName>
    <definedName name="IQ_AUTO_WRITTEN">"c62"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BANK_ASSETS">"c2072"</definedName>
    <definedName name="IQ_AVG_BANK_LOANS">"c2073"</definedName>
    <definedName name="IQ_AVG_BROKER_REC">"c63"</definedName>
    <definedName name="IQ_AVG_BROKER_REC_CIQ">"c3612"</definedName>
    <definedName name="IQ_AVG_BROKER_REC_NO">"c64"</definedName>
    <definedName name="IQ_AVG_BROKER_REC_NO_CIQ">"c4657"</definedName>
    <definedName name="IQ_AVG_CALORIFIC_VALUE_COAL">"c9828"</definedName>
    <definedName name="IQ_AVG_CALORIFIC_VALUE_MET_COAL">"c9764"</definedName>
    <definedName name="IQ_AVG_CALORIFIC_VALUE_STEAM">"c9794"</definedName>
    <definedName name="IQ_AVG_DAILY_VOL">"c65"</definedName>
    <definedName name="IQ_AVG_EMPLOYEES">"c6019"</definedName>
    <definedName name="IQ_AVG_GRADE_ALUM">"c9254"</definedName>
    <definedName name="IQ_AVG_GRADE_COP">"c9201"</definedName>
    <definedName name="IQ_AVG_GRADE_DIAM">"c9678"</definedName>
    <definedName name="IQ_AVG_GRADE_GOLD">"c9039"</definedName>
    <definedName name="IQ_AVG_GRADE_IRON">"c9413"</definedName>
    <definedName name="IQ_AVG_GRADE_LEAD">"c9466"</definedName>
    <definedName name="IQ_AVG_GRADE_MANG">"c9519"</definedName>
    <definedName name="IQ_AVG_GRADE_MOLYB">"c9731"</definedName>
    <definedName name="IQ_AVG_GRADE_NICK">"c9307"</definedName>
    <definedName name="IQ_AVG_GRADE_PLAT">"c9145"</definedName>
    <definedName name="IQ_AVG_GRADE_SILVER">"c9092"</definedName>
    <definedName name="IQ_AVG_GRADE_TITAN">"c9572"</definedName>
    <definedName name="IQ_AVG_GRADE_URAN">"c9625"</definedName>
    <definedName name="IQ_AVG_GRADE_ZINC">"c9360"</definedName>
    <definedName name="IQ_AVG_INDUSTRY_REC_CIQ">"c4984"</definedName>
    <definedName name="IQ_AVG_INT_BEAR_LIAB">"c66"</definedName>
    <definedName name="IQ_AVG_INT_BEAR_LIAB_10YR_ANN_CAGR">"c6040"</definedName>
    <definedName name="IQ_AVG_INT_BEAR_LIAB_10YR_ANN_GROWTH">"c67"</definedName>
    <definedName name="IQ_AVG_INT_BEAR_LIAB_1YR_ANN_GROWTH">"c68"</definedName>
    <definedName name="IQ_AVG_INT_BEAR_LIAB_2YR_ANN_CAGR">"c6041"</definedName>
    <definedName name="IQ_AVG_INT_BEAR_LIAB_2YR_ANN_GROWTH">"c69"</definedName>
    <definedName name="IQ_AVG_INT_BEAR_LIAB_3YR_ANN_CAGR">"c6042"</definedName>
    <definedName name="IQ_AVG_INT_BEAR_LIAB_3YR_ANN_GROWTH">"c70"</definedName>
    <definedName name="IQ_AVG_INT_BEAR_LIAB_5YR_ANN_CAGR">"c6043"</definedName>
    <definedName name="IQ_AVG_INT_BEAR_LIAB_5YR_ANN_GROWTH">"c71"</definedName>
    <definedName name="IQ_AVG_INT_BEAR_LIAB_7YR_ANN_CAGR">"c6044"</definedName>
    <definedName name="IQ_AVG_INT_BEAR_LIAB_7YR_ANN_GROWTH">"c72"</definedName>
    <definedName name="IQ_AVG_INT_EARN_ASSETS">"c73"</definedName>
    <definedName name="IQ_AVG_INT_EARN_ASSETS_10YR_ANN_CAGR">"c6045"</definedName>
    <definedName name="IQ_AVG_INT_EARN_ASSETS_10YR_ANN_GROWTH">"c74"</definedName>
    <definedName name="IQ_AVG_INT_EARN_ASSETS_1YR_ANN_GROWTH">"c75"</definedName>
    <definedName name="IQ_AVG_INT_EARN_ASSETS_2YR_ANN_CAGR">"c6046"</definedName>
    <definedName name="IQ_AVG_INT_EARN_ASSETS_2YR_ANN_GROWTH">"c76"</definedName>
    <definedName name="IQ_AVG_INT_EARN_ASSETS_3YR_ANN_CAGR">"c6047"</definedName>
    <definedName name="IQ_AVG_INT_EARN_ASSETS_3YR_ANN_GROWTH">"c77"</definedName>
    <definedName name="IQ_AVG_INT_EARN_ASSETS_5YR_ANN_CAGR">"c6048"</definedName>
    <definedName name="IQ_AVG_INT_EARN_ASSETS_5YR_ANN_GROWTH">"c78"</definedName>
    <definedName name="IQ_AVG_INT_EARN_ASSETS_7YR_ANN_CAGR">"c6049"</definedName>
    <definedName name="IQ_AVG_INT_EARN_ASSETS_7YR_ANN_GROWTH">"c79"</definedName>
    <definedName name="IQ_AVG_MKTCAP">"c80"</definedName>
    <definedName name="IQ_AVG_PRICE">"c81"</definedName>
    <definedName name="IQ_AVG_PRODUCTION_PER_MINE_ALUM">"c9249"</definedName>
    <definedName name="IQ_AVG_PRODUCTION_PER_MINE_COAL">"c9823"</definedName>
    <definedName name="IQ_AVG_PRODUCTION_PER_MINE_COP">"c9194"</definedName>
    <definedName name="IQ_AVG_PRODUCTION_PER_MINE_DIAM">"c9673"</definedName>
    <definedName name="IQ_AVG_PRODUCTION_PER_MINE_GOLD">"c9034"</definedName>
    <definedName name="IQ_AVG_PRODUCTION_PER_MINE_IRON">"c9408"</definedName>
    <definedName name="IQ_AVG_PRODUCTION_PER_MINE_LEAD">"c9461"</definedName>
    <definedName name="IQ_AVG_PRODUCTION_PER_MINE_MANG">"c9514"</definedName>
    <definedName name="IQ_AVG_PRODUCTION_PER_MINE_MOLYB">"c9726"</definedName>
    <definedName name="IQ_AVG_PRODUCTION_PER_MINE_NICK">"c9302"</definedName>
    <definedName name="IQ_AVG_PRODUCTION_PER_MINE_PLAT">"c9140"</definedName>
    <definedName name="IQ_AVG_PRODUCTION_PER_MINE_SILVER">"c9087"</definedName>
    <definedName name="IQ_AVG_PRODUCTION_PER_MINE_TITAN">"c9567"</definedName>
    <definedName name="IQ_AVG_PRODUCTION_PER_MINE_URAN">"c9620"</definedName>
    <definedName name="IQ_AVG_PRODUCTION_PER_MINE_ZINC">"c9355"</definedName>
    <definedName name="IQ_AVG_REAL_PRICE_POST_TREAT_REFINING_ALUM">"c9259"</definedName>
    <definedName name="IQ_AVG_REAL_PRICE_POST_TREAT_REFINING_COP">"c9206"</definedName>
    <definedName name="IQ_AVG_REAL_PRICE_POST_TREAT_REFINING_DIAM">"c9683"</definedName>
    <definedName name="IQ_AVG_REAL_PRICE_POST_TREAT_REFINING_GOLD">"c9044"</definedName>
    <definedName name="IQ_AVG_REAL_PRICE_POST_TREAT_REFINING_IRON">"c9418"</definedName>
    <definedName name="IQ_AVG_REAL_PRICE_POST_TREAT_REFINING_LEAD">"c9471"</definedName>
    <definedName name="IQ_AVG_REAL_PRICE_POST_TREAT_REFINING_MANG">"c9524"</definedName>
    <definedName name="IQ_AVG_REAL_PRICE_POST_TREAT_REFINING_MOLYB">"c9736"</definedName>
    <definedName name="IQ_AVG_REAL_PRICE_POST_TREAT_REFINING_NICK">"c9311"</definedName>
    <definedName name="IQ_AVG_REAL_PRICE_POST_TREAT_REFINING_PLAT">"c9150"</definedName>
    <definedName name="IQ_AVG_REAL_PRICE_POST_TREAT_REFINING_SILVER">"c9097"</definedName>
    <definedName name="IQ_AVG_REAL_PRICE_POST_TREAT_REFINING_TITAN">"c9577"</definedName>
    <definedName name="IQ_AVG_REAL_PRICE_POST_TREAT_REFINING_URAN">"c9630"</definedName>
    <definedName name="IQ_AVG_REAL_PRICE_POST_TREAT_REFINING_ZINC">"c9365"</definedName>
    <definedName name="IQ_AVG_REAL_PRICE_PRE_TREAT_REFINING_ALUM">"c9258"</definedName>
    <definedName name="IQ_AVG_REAL_PRICE_PRE_TREAT_REFINING_COP">"c9205"</definedName>
    <definedName name="IQ_AVG_REAL_PRICE_PRE_TREAT_REFINING_DIAM">"c9682"</definedName>
    <definedName name="IQ_AVG_REAL_PRICE_PRE_TREAT_REFINING_GOLD">"c9043"</definedName>
    <definedName name="IQ_AVG_REAL_PRICE_PRE_TREAT_REFINING_IRON">"c9417"</definedName>
    <definedName name="IQ_AVG_REAL_PRICE_PRE_TREAT_REFINING_LEAD">"c9470"</definedName>
    <definedName name="IQ_AVG_REAL_PRICE_PRE_TREAT_REFINING_MANG">"c9523"</definedName>
    <definedName name="IQ_AVG_REAL_PRICE_PRE_TREAT_REFINING_MOLYB">"c9735"</definedName>
    <definedName name="IQ_AVG_REAL_PRICE_PRE_TREAT_REFINING_NICK">"c9312"</definedName>
    <definedName name="IQ_AVG_REAL_PRICE_PRE_TREAT_REFINING_PLAT">"c9149"</definedName>
    <definedName name="IQ_AVG_REAL_PRICE_PRE_TREAT_REFINING_SILVER">"c9096"</definedName>
    <definedName name="IQ_AVG_REAL_PRICE_PRE_TREAT_REFINING_TITAN">"c9576"</definedName>
    <definedName name="IQ_AVG_REAL_PRICE_PRE_TREAT_REFINING_URAN">"c9629"</definedName>
    <definedName name="IQ_AVG_REAL_PRICE_PRE_TREAT_REFINING_ZINC">"c9364"</definedName>
    <definedName name="IQ_AVG_REALIZED_PRICE_AFTER_HEDGING_ALUM">"c9257"</definedName>
    <definedName name="IQ_AVG_REALIZED_PRICE_AFTER_HEDGING_COAL">"c9830"</definedName>
    <definedName name="IQ_AVG_REALIZED_PRICE_AFTER_HEDGING_COP">"c9204"</definedName>
    <definedName name="IQ_AVG_REALIZED_PRICE_AFTER_HEDGING_DIAM">"c9681"</definedName>
    <definedName name="IQ_AVG_REALIZED_PRICE_AFTER_HEDGING_GOLD">"c9042"</definedName>
    <definedName name="IQ_AVG_REALIZED_PRICE_AFTER_HEDGING_IRON">"c9416"</definedName>
    <definedName name="IQ_AVG_REALIZED_PRICE_AFTER_HEDGING_LEAD">"c9469"</definedName>
    <definedName name="IQ_AVG_REALIZED_PRICE_AFTER_HEDGING_MANG">"c9522"</definedName>
    <definedName name="IQ_AVG_REALIZED_PRICE_AFTER_HEDGING_MET_COAL">"c9766"</definedName>
    <definedName name="IQ_AVG_REALIZED_PRICE_AFTER_HEDGING_MOLYB">"c9734"</definedName>
    <definedName name="IQ_AVG_REALIZED_PRICE_AFTER_HEDGING_NICK">"c9310"</definedName>
    <definedName name="IQ_AVG_REALIZED_PRICE_AFTER_HEDGING_PLAT">"c9148"</definedName>
    <definedName name="IQ_AVG_REALIZED_PRICE_AFTER_HEDGING_SILVER">"c9095"</definedName>
    <definedName name="IQ_AVG_REALIZED_PRICE_AFTER_HEDGING_STEAM">"c9796"</definedName>
    <definedName name="IQ_AVG_REALIZED_PRICE_AFTER_HEDGING_TITAN">"c9575"</definedName>
    <definedName name="IQ_AVG_REALIZED_PRICE_AFTER_HEDGING_URAN">"c9628"</definedName>
    <definedName name="IQ_AVG_REALIZED_PRICE_AFTER_HEDGING_ZINC">"c9363"</definedName>
    <definedName name="IQ_AVG_REALIZED_PRICE_BEFORE_HEDGING_ALUM">"c9256"</definedName>
    <definedName name="IQ_AVG_REALIZED_PRICE_BEFORE_HEDGING_COAL">"c9829"</definedName>
    <definedName name="IQ_AVG_REALIZED_PRICE_BEFORE_HEDGING_COP">"c9203"</definedName>
    <definedName name="IQ_AVG_REALIZED_PRICE_BEFORE_HEDGING_DIAM">"c9680"</definedName>
    <definedName name="IQ_AVG_REALIZED_PRICE_BEFORE_HEDGING_GOLD">"c9041"</definedName>
    <definedName name="IQ_AVG_REALIZED_PRICE_BEFORE_HEDGING_IRON">"c9415"</definedName>
    <definedName name="IQ_AVG_REALIZED_PRICE_BEFORE_HEDGING_LEAD">"c9468"</definedName>
    <definedName name="IQ_AVG_REALIZED_PRICE_BEFORE_HEDGING_MANG">"c9521"</definedName>
    <definedName name="IQ_AVG_REALIZED_PRICE_BEFORE_HEDGING_MET_COAL">"c9765"</definedName>
    <definedName name="IQ_AVG_REALIZED_PRICE_BEFORE_HEDGING_MOLYB">"c9733"</definedName>
    <definedName name="IQ_AVG_REALIZED_PRICE_BEFORE_HEDGING_NICK">"c9309"</definedName>
    <definedName name="IQ_AVG_REALIZED_PRICE_BEFORE_HEDGING_PLAT">"c9147"</definedName>
    <definedName name="IQ_AVG_REALIZED_PRICE_BEFORE_HEDGING_SILVER">"c9094"</definedName>
    <definedName name="IQ_AVG_REALIZED_PRICE_BEFORE_HEDGING_STEAM">"c9795"</definedName>
    <definedName name="IQ_AVG_REALIZED_PRICE_BEFORE_HEDGING_TITAN">"c9574"</definedName>
    <definedName name="IQ_AVG_REALIZED_PRICE_BEFORE_HEDGING_URAN">"c9627"</definedName>
    <definedName name="IQ_AVG_REALIZED_PRICE_BEFORE_HEDGING_ZINC">"c9362"</definedName>
    <definedName name="IQ_AVG_SHAREOUTSTANDING">"c83"</definedName>
    <definedName name="IQ_AVG_TEMP_EMPLOYEES">"c6020"</definedName>
    <definedName name="IQ_AVG_TEV">"c84"</definedName>
    <definedName name="IQ_AVG_VOLUME">"c1346"</definedName>
    <definedName name="IQ_AVG_WAGES">"c6812"</definedName>
    <definedName name="IQ_AVG_WAGES_APR">"c7472"</definedName>
    <definedName name="IQ_AVG_WAGES_APR_FC">"c8352"</definedName>
    <definedName name="IQ_AVG_WAGES_FC">"c7692"</definedName>
    <definedName name="IQ_AVG_WAGES_POP">"c7032"</definedName>
    <definedName name="IQ_AVG_WAGES_POP_FC">"c7912"</definedName>
    <definedName name="IQ_AVG_WAGES_YOY">"c7252"</definedName>
    <definedName name="IQ_AVG_WAGES_YOY_FC">"c8132"</definedName>
    <definedName name="IQ_BALANCE_GOODS_APR_FC_UNUSED">"c8353"</definedName>
    <definedName name="IQ_BALANCE_GOODS_APR_UNUSED">"c7473"</definedName>
    <definedName name="IQ_BALANCE_GOODS_FC_UNUSED">"c7693"</definedName>
    <definedName name="IQ_BALANCE_GOODS_POP_FC_UNUSED">"c7913"</definedName>
    <definedName name="IQ_BALANCE_GOODS_POP_UNUSED">"c7033"</definedName>
    <definedName name="IQ_BALANCE_GOODS_REAL">"c6952"</definedName>
    <definedName name="IQ_BALANCE_GOODS_REAL_APR">"c7612"</definedName>
    <definedName name="IQ_BALANCE_GOODS_REAL_APR_FC">"c8492"</definedName>
    <definedName name="IQ_BALANCE_GOODS_REAL_FC">"c7832"</definedName>
    <definedName name="IQ_BALANCE_GOODS_REAL_POP">"c7172"</definedName>
    <definedName name="IQ_BALANCE_GOODS_REAL_POP_FC">"c8052"</definedName>
    <definedName name="IQ_BALANCE_GOODS_REAL_SAAR">"c6953"</definedName>
    <definedName name="IQ_BALANCE_GOODS_REAL_SAAR_APR">"c7613"</definedName>
    <definedName name="IQ_BALANCE_GOODS_REAL_SAAR_APR_FC">"c8493"</definedName>
    <definedName name="IQ_BALANCE_GOODS_REAL_SAAR_FC">"c7833"</definedName>
    <definedName name="IQ_BALANCE_GOODS_REAL_SAAR_POP">"c7173"</definedName>
    <definedName name="IQ_BALANCE_GOODS_REAL_SAAR_POP_FC">"c8053"</definedName>
    <definedName name="IQ_BALANCE_GOODS_REAL_SAAR_USD_APR_FC">"c11893"</definedName>
    <definedName name="IQ_BALANCE_GOODS_REAL_SAAR_USD_FC">"c11890"</definedName>
    <definedName name="IQ_BALANCE_GOODS_REAL_SAAR_USD_POP_FC">"c11891"</definedName>
    <definedName name="IQ_BALANCE_GOODS_REAL_SAAR_USD_YOY_FC">"c11892"</definedName>
    <definedName name="IQ_BALANCE_GOODS_REAL_SAAR_YOY">"c7393"</definedName>
    <definedName name="IQ_BALANCE_GOODS_REAL_SAAR_YOY_FC">"c8273"</definedName>
    <definedName name="IQ_BALANCE_GOODS_REAL_USD_APR_FC">"c11889"</definedName>
    <definedName name="IQ_BALANCE_GOODS_REAL_USD_FC">"c11886"</definedName>
    <definedName name="IQ_BALANCE_GOODS_REAL_USD_POP_FC">"c11887"</definedName>
    <definedName name="IQ_BALANCE_GOODS_REAL_USD_YOY_FC">"c11888"</definedName>
    <definedName name="IQ_BALANCE_GOODS_REAL_YOY">"c7392"</definedName>
    <definedName name="IQ_BALANCE_GOODS_REAL_YOY_FC">"c8272"</definedName>
    <definedName name="IQ_BALANCE_GOODS_SAAR">"c6814"</definedName>
    <definedName name="IQ_BALANCE_GOODS_SAAR_APR">"c7474"</definedName>
    <definedName name="IQ_BALANCE_GOODS_SAAR_APR_FC">"c8354"</definedName>
    <definedName name="IQ_BALANCE_GOODS_SAAR_FC">"c7694"</definedName>
    <definedName name="IQ_BALANCE_GOODS_SAAR_POP">"c7034"</definedName>
    <definedName name="IQ_BALANCE_GOODS_SAAR_POP_FC">"c7914"</definedName>
    <definedName name="IQ_BALANCE_GOODS_SAAR_USD_APR_FC">"c11762"</definedName>
    <definedName name="IQ_BALANCE_GOODS_SAAR_USD_FC">"c11759"</definedName>
    <definedName name="IQ_BALANCE_GOODS_SAAR_USD_POP_FC">"c11760"</definedName>
    <definedName name="IQ_BALANCE_GOODS_SAAR_USD_YOY_FC">"c11761"</definedName>
    <definedName name="IQ_BALANCE_GOODS_SAAR_YOY">"c7254"</definedName>
    <definedName name="IQ_BALANCE_GOODS_SAAR_YOY_FC">"c8134"</definedName>
    <definedName name="IQ_BALANCE_GOODS_UNUSED">"c6813"</definedName>
    <definedName name="IQ_BALANCE_GOODS_USD_APR_FC">"c11758"</definedName>
    <definedName name="IQ_BALANCE_GOODS_USD_FC">"c11755"</definedName>
    <definedName name="IQ_BALANCE_GOODS_USD_POP_FC">"c11756"</definedName>
    <definedName name="IQ_BALANCE_GOODS_USD_YOY_FC">"c11757"</definedName>
    <definedName name="IQ_BALANCE_GOODS_YOY_FC_UNUSED">"c8133"</definedName>
    <definedName name="IQ_BALANCE_GOODS_YOY_UNUSED">"c7253"</definedName>
    <definedName name="IQ_BALANCE_SERV_APR_FC_UNUSED">"c8355"</definedName>
    <definedName name="IQ_BALANCE_SERV_APR_UNUSED">"c7475"</definedName>
    <definedName name="IQ_BALANCE_SERV_FC_UNUSED">"c7695"</definedName>
    <definedName name="IQ_BALANCE_SERV_POP_FC_UNUSED">"c7915"</definedName>
    <definedName name="IQ_BALANCE_SERV_POP_UNUSED">"c7035"</definedName>
    <definedName name="IQ_BALANCE_SERV_SAAR">"c6816"</definedName>
    <definedName name="IQ_BALANCE_SERV_SAAR_APR">"c7476"</definedName>
    <definedName name="IQ_BALANCE_SERV_SAAR_APR_FC">"c8356"</definedName>
    <definedName name="IQ_BALANCE_SERV_SAAR_FC">"c7696"</definedName>
    <definedName name="IQ_BALANCE_SERV_SAAR_POP">"c7036"</definedName>
    <definedName name="IQ_BALANCE_SERV_SAAR_POP_FC">"c7916"</definedName>
    <definedName name="IQ_BALANCE_SERV_SAAR_YOY">"c7256"</definedName>
    <definedName name="IQ_BALANCE_SERV_SAAR_YOY_FC">"c8136"</definedName>
    <definedName name="IQ_BALANCE_SERV_UNUSED">"c6815"</definedName>
    <definedName name="IQ_BALANCE_SERV_USD_APR_FC">"c11766"</definedName>
    <definedName name="IQ_BALANCE_SERV_USD_FC">"c11763"</definedName>
    <definedName name="IQ_BALANCE_SERV_USD_POP_FC">"c11764"</definedName>
    <definedName name="IQ_BALANCE_SERV_USD_YOY_FC">"c11765"</definedName>
    <definedName name="IQ_BALANCE_SERV_YOY_FC_UNUSED">"c8135"</definedName>
    <definedName name="IQ_BALANCE_SERV_YOY_UNUSED">"c7255"</definedName>
    <definedName name="IQ_BALANCE_SERVICES_REAL">"c6954"</definedName>
    <definedName name="IQ_BALANCE_SERVICES_REAL_APR">"c7614"</definedName>
    <definedName name="IQ_BALANCE_SERVICES_REAL_APR_FC">"c8494"</definedName>
    <definedName name="IQ_BALANCE_SERVICES_REAL_FC">"c7834"</definedName>
    <definedName name="IQ_BALANCE_SERVICES_REAL_POP">"c7174"</definedName>
    <definedName name="IQ_BALANCE_SERVICES_REAL_POP_FC">"c8054"</definedName>
    <definedName name="IQ_BALANCE_SERVICES_REAL_SAAR">"c6955"</definedName>
    <definedName name="IQ_BALANCE_SERVICES_REAL_SAAR_APR">"c7615"</definedName>
    <definedName name="IQ_BALANCE_SERVICES_REAL_SAAR_APR_FC">"c8495"</definedName>
    <definedName name="IQ_BALANCE_SERVICES_REAL_SAAR_FC">"c7835"</definedName>
    <definedName name="IQ_BALANCE_SERVICES_REAL_SAAR_POP">"c7175"</definedName>
    <definedName name="IQ_BALANCE_SERVICES_REAL_SAAR_POP_FC">"c8055"</definedName>
    <definedName name="IQ_BALANCE_SERVICES_REAL_SAAR_YOY">"c7395"</definedName>
    <definedName name="IQ_BALANCE_SERVICES_REAL_SAAR_YOY_FC">"c8275"</definedName>
    <definedName name="IQ_BALANCE_SERVICES_REAL_USD_APR_FC">"c11897"</definedName>
    <definedName name="IQ_BALANCE_SERVICES_REAL_USD_FC">"c11894"</definedName>
    <definedName name="IQ_BALANCE_SERVICES_REAL_USD_POP_FC">"c11895"</definedName>
    <definedName name="IQ_BALANCE_SERVICES_REAL_USD_YOY_FC">"c11896"</definedName>
    <definedName name="IQ_BALANCE_SERVICES_REAL_YOY">"c7394"</definedName>
    <definedName name="IQ_BALANCE_SERVICES_REAL_YOY_FC">"c8274"</definedName>
    <definedName name="IQ_BALANCE_TRADE_APR_FC_UNUSED">"c8357"</definedName>
    <definedName name="IQ_BALANCE_TRADE_APR_UNUSED">"c7477"</definedName>
    <definedName name="IQ_BALANCE_TRADE_FC_UNUSED">"c7697"</definedName>
    <definedName name="IQ_BALANCE_TRADE_POP_FC_UNUSED">"c7917"</definedName>
    <definedName name="IQ_BALANCE_TRADE_POP_UNUSED">"c7037"</definedName>
    <definedName name="IQ_BALANCE_TRADE_REAL">"c6956"</definedName>
    <definedName name="IQ_BALANCE_TRADE_REAL_APR">"c7616"</definedName>
    <definedName name="IQ_BALANCE_TRADE_REAL_APR_FC">"c8496"</definedName>
    <definedName name="IQ_BALANCE_TRADE_REAL_FC">"c7836"</definedName>
    <definedName name="IQ_BALANCE_TRADE_REAL_POP">"c7176"</definedName>
    <definedName name="IQ_BALANCE_TRADE_REAL_POP_FC">"c8056"</definedName>
    <definedName name="IQ_BALANCE_TRADE_REAL_SAAR">"c6957"</definedName>
    <definedName name="IQ_BALANCE_TRADE_REAL_SAAR_APR">"c7617"</definedName>
    <definedName name="IQ_BALANCE_TRADE_REAL_SAAR_APR_FC">"c8497"</definedName>
    <definedName name="IQ_BALANCE_TRADE_REAL_SAAR_FC">"c7837"</definedName>
    <definedName name="IQ_BALANCE_TRADE_REAL_SAAR_POP">"c7177"</definedName>
    <definedName name="IQ_BALANCE_TRADE_REAL_SAAR_POP_FC">"c8057"</definedName>
    <definedName name="IQ_BALANCE_TRADE_REAL_SAAR_USD_APR_FC">"c11905"</definedName>
    <definedName name="IQ_BALANCE_TRADE_REAL_SAAR_USD_FC">"c11902"</definedName>
    <definedName name="IQ_BALANCE_TRADE_REAL_SAAR_USD_POP_FC">"c11903"</definedName>
    <definedName name="IQ_BALANCE_TRADE_REAL_SAAR_USD_YOY_FC">"c11904"</definedName>
    <definedName name="IQ_BALANCE_TRADE_REAL_SAAR_YOY">"c7397"</definedName>
    <definedName name="IQ_BALANCE_TRADE_REAL_SAAR_YOY_FC">"c8277"</definedName>
    <definedName name="IQ_BALANCE_TRADE_REAL_USD_APR_FC">"c11901"</definedName>
    <definedName name="IQ_BALANCE_TRADE_REAL_USD_FC">"c11898"</definedName>
    <definedName name="IQ_BALANCE_TRADE_REAL_USD_POP_FC">"c11899"</definedName>
    <definedName name="IQ_BALANCE_TRADE_REAL_USD_YOY_FC">"c11900"</definedName>
    <definedName name="IQ_BALANCE_TRADE_REAL_YOY">"c7396"</definedName>
    <definedName name="IQ_BALANCE_TRADE_REAL_YOY_FC">"c8276"</definedName>
    <definedName name="IQ_BALANCE_TRADE_SAAR">"c6818"</definedName>
    <definedName name="IQ_BALANCE_TRADE_SAAR_APR">"c7478"</definedName>
    <definedName name="IQ_BALANCE_TRADE_SAAR_APR_FC">"c8358"</definedName>
    <definedName name="IQ_BALANCE_TRADE_SAAR_FC">"c7698"</definedName>
    <definedName name="IQ_BALANCE_TRADE_SAAR_POP">"c7038"</definedName>
    <definedName name="IQ_BALANCE_TRADE_SAAR_POP_FC">"c7918"</definedName>
    <definedName name="IQ_BALANCE_TRADE_SAAR_USD_APR_FC">"c11774"</definedName>
    <definedName name="IQ_BALANCE_TRADE_SAAR_USD_FC">"c11771"</definedName>
    <definedName name="IQ_BALANCE_TRADE_SAAR_USD_POP_FC">"c11772"</definedName>
    <definedName name="IQ_BALANCE_TRADE_SAAR_USD_YOY_FC">"c11773"</definedName>
    <definedName name="IQ_BALANCE_TRADE_SAAR_YOY">"c7258"</definedName>
    <definedName name="IQ_BALANCE_TRADE_SAAR_YOY_FC">"c8138"</definedName>
    <definedName name="IQ_BALANCE_TRADE_UNUSED">"c6817"</definedName>
    <definedName name="IQ_BALANCE_TRADE_USD_APR_FC">"c11770"</definedName>
    <definedName name="IQ_BALANCE_TRADE_USD_FC">"c11767"</definedName>
    <definedName name="IQ_BALANCE_TRADE_USD_POP_FC">"c11768"</definedName>
    <definedName name="IQ_BALANCE_TRADE_USD_YOY_FC">"c11769"</definedName>
    <definedName name="IQ_BALANCE_TRADE_YOY_FC_UNUSED">"c8137"</definedName>
    <definedName name="IQ_BALANCE_TRADE_YOY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DEBT">"c2544"</definedName>
    <definedName name="IQ_BANK_DEBT_PCT">"c2545"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NCHMARK_SECURITY">"c2154"</definedName>
    <definedName name="IQ_BENCHMARK_SPRD">"c2153"</definedName>
    <definedName name="IQ_BENCHMARK_YIELD">"c8955"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"c11749"</definedName>
    <definedName name="IQ_BOARD_MEMBER">"c96"</definedName>
    <definedName name="IQ_BOARD_MEMBER_BACKGROUND">"c2101"</definedName>
    <definedName name="IQ_BOARD_MEMBER_TITLE">"c97"</definedName>
    <definedName name="IQ_BOND_COUPON">"c2183"</definedName>
    <definedName name="IQ_BOND_COUPON_TYPE">"c2184"</definedName>
    <definedName name="IQ_BOND_PRICE">"c2162"</definedName>
    <definedName name="IQ_BROK_COMISSION">"c98"</definedName>
    <definedName name="IQ_BROK_COMMISSION">"c3514"</definedName>
    <definedName name="IQ_BROKERED_DEPOSITS_FDIC">"c6486"</definedName>
    <definedName name="IQ_BUDGET_BALANCE_APR_FC_UNUSED">"c8359"</definedName>
    <definedName name="IQ_BUDGET_BALANCE_APR_UNUSED">"c7479"</definedName>
    <definedName name="IQ_BUDGET_BALANCE_FC_UNUSED">"c7699"</definedName>
    <definedName name="IQ_BUDGET_BALANCE_POP_FC_UNUSED">"c7919"</definedName>
    <definedName name="IQ_BUDGET_BALANCE_POP_UNUSED">"c7039"</definedName>
    <definedName name="IQ_BUDGET_BALANCE_SAAR">"c6820"</definedName>
    <definedName name="IQ_BUDGET_BALANCE_SAAR_APR">"c7480"</definedName>
    <definedName name="IQ_BUDGET_BALANCE_SAAR_APR_FC">"c8360"</definedName>
    <definedName name="IQ_BUDGET_BALANCE_SAAR_FC">"c7700"</definedName>
    <definedName name="IQ_BUDGET_BALANCE_SAAR_POP">"c7040"</definedName>
    <definedName name="IQ_BUDGET_BALANCE_SAAR_POP_FC">"c7920"</definedName>
    <definedName name="IQ_BUDGET_BALANCE_SAAR_YOY">"c7260"</definedName>
    <definedName name="IQ_BUDGET_BALANCE_SAAR_YOY_FC">"c8140"</definedName>
    <definedName name="IQ_BUDGET_BALANCE_UNUSED">"c6819"</definedName>
    <definedName name="IQ_BUDGET_BALANCE_YOY_FC_UNUSED">"c8139"</definedName>
    <definedName name="IQ_BUDGET_BALANCE_YOY_UNUSED">"c7259"</definedName>
    <definedName name="IQ_BUDGET_RECEIPTS_APR_FC_UNUSED">"c8361"</definedName>
    <definedName name="IQ_BUDGET_RECEIPTS_APR_UNUSED">"c7481"</definedName>
    <definedName name="IQ_BUDGET_RECEIPTS_FC_UNUSED">"c7701"</definedName>
    <definedName name="IQ_BUDGET_RECEIPTS_POP_FC_UNUSED">"c7921"</definedName>
    <definedName name="IQ_BUDGET_RECEIPTS_POP_UNUSED">"c7041"</definedName>
    <definedName name="IQ_BUDGET_RECEIPTS_UNUSED">"c6821"</definedName>
    <definedName name="IQ_BUDGET_RECEIPTS_YOY_FC_UNUSED">"c8141"</definedName>
    <definedName name="IQ_BUDGET_RECEIPTS_YOY_UNUSED">"c7261"</definedName>
    <definedName name="IQ_BUDGET_SPENDING">"c6822"</definedName>
    <definedName name="IQ_BUDGET_SPENDING_APR">"c7482"</definedName>
    <definedName name="IQ_BUDGET_SPENDING_APR_FC">"c8362"</definedName>
    <definedName name="IQ_BUDGET_SPENDING_FC">"c7702"</definedName>
    <definedName name="IQ_BUDGET_SPENDING_POP">"c7042"</definedName>
    <definedName name="IQ_BUDGET_SPENDING_POP_FC">"c7922"</definedName>
    <definedName name="IQ_BUDGET_SPENDING_REAL">"c6958"</definedName>
    <definedName name="IQ_BUDGET_SPENDING_REAL_APR">"c7618"</definedName>
    <definedName name="IQ_BUDGET_SPENDING_REAL_APR_FC">"c8498"</definedName>
    <definedName name="IQ_BUDGET_SPENDING_REAL_FC">"c7838"</definedName>
    <definedName name="IQ_BUDGET_SPENDING_REAL_POP">"c7178"</definedName>
    <definedName name="IQ_BUDGET_SPENDING_REAL_POP_FC">"c8058"</definedName>
    <definedName name="IQ_BUDGET_SPENDING_REAL_SAAR">"c6959"</definedName>
    <definedName name="IQ_BUDGET_SPENDING_REAL_SAAR_APR">"c7619"</definedName>
    <definedName name="IQ_BUDGET_SPENDING_REAL_SAAR_APR_FC">"c8499"</definedName>
    <definedName name="IQ_BUDGET_SPENDING_REAL_SAAR_FC">"c7839"</definedName>
    <definedName name="IQ_BUDGET_SPENDING_REAL_SAAR_POP">"c7179"</definedName>
    <definedName name="IQ_BUDGET_SPENDING_REAL_SAAR_POP_FC">"c8059"</definedName>
    <definedName name="IQ_BUDGET_SPENDING_REAL_SAAR_USD">"c11906"</definedName>
    <definedName name="IQ_BUDGET_SPENDING_REAL_SAAR_USD_APR">"c11909"</definedName>
    <definedName name="IQ_BUDGET_SPENDING_REAL_SAAR_USD_POP">"c11907"</definedName>
    <definedName name="IQ_BUDGET_SPENDING_REAL_SAAR_USD_YOY">"c11908"</definedName>
    <definedName name="IQ_BUDGET_SPENDING_REAL_SAAR_YOY">"c7399"</definedName>
    <definedName name="IQ_BUDGET_SPENDING_REAL_SAAR_YOY_FC">"c8279"</definedName>
    <definedName name="IQ_BUDGET_SPENDING_REAL_YOY">"c7398"</definedName>
    <definedName name="IQ_BUDGET_SPENDING_REAL_YOY_FC">"c8278"</definedName>
    <definedName name="IQ_BUDGET_SPENDING_SAAR">"c6823"</definedName>
    <definedName name="IQ_BUDGET_SPENDING_SAAR_APR">"c7483"</definedName>
    <definedName name="IQ_BUDGET_SPENDING_SAAR_APR_FC">"c8363"</definedName>
    <definedName name="IQ_BUDGET_SPENDING_SAAR_FC">"c7703"</definedName>
    <definedName name="IQ_BUDGET_SPENDING_SAAR_POP">"c7043"</definedName>
    <definedName name="IQ_BUDGET_SPENDING_SAAR_POP_FC">"c7923"</definedName>
    <definedName name="IQ_BUDGET_SPENDING_SAAR_USD_APR_FC">"c11782"</definedName>
    <definedName name="IQ_BUDGET_SPENDING_SAAR_USD_FC">"c11779"</definedName>
    <definedName name="IQ_BUDGET_SPENDING_SAAR_USD_POP_FC">"c11780"</definedName>
    <definedName name="IQ_BUDGET_SPENDING_SAAR_USD_YOY_FC">"c11781"</definedName>
    <definedName name="IQ_BUDGET_SPENDING_SAAR_YOY">"c7263"</definedName>
    <definedName name="IQ_BUDGET_SPENDING_SAAR_YOY_FC">"c8143"</definedName>
    <definedName name="IQ_BUDGET_SPENDING_USD_APR_FC">"c11778"</definedName>
    <definedName name="IQ_BUDGET_SPENDING_USD_FC">"c11775"</definedName>
    <definedName name="IQ_BUDGET_SPENDING_USD_POP_FC">"c11776"</definedName>
    <definedName name="IQ_BUDGET_SPENDING_USD_YOY_FC">"c11777"</definedName>
    <definedName name="IQ_BUDGET_SPENDING_YOY">"c7262"</definedName>
    <definedName name="IQ_BUDGET_SPENDING_YOY_FC">"c8142"</definedName>
    <definedName name="IQ_BUILDINGS">"c99"</definedName>
    <definedName name="IQ_BUS_SEG_ASSETS">"c4067"</definedName>
    <definedName name="IQ_BUS_SEG_ASSETS_ABS">"c4089"</definedName>
    <definedName name="IQ_BUS_SEG_ASSETS_TOTAL">"c4112"</definedName>
    <definedName name="IQ_BUS_SEG_CAPEX">"c4079"</definedName>
    <definedName name="IQ_BUS_SEG_CAPEX_ABS">"c4101"</definedName>
    <definedName name="IQ_BUS_SEG_CAPEX_TOTAL">"c4116"</definedName>
    <definedName name="IQ_BUS_SEG_DA">"c4078"</definedName>
    <definedName name="IQ_BUS_SEG_DA_ABS">"c4100"</definedName>
    <definedName name="IQ_BUS_SEG_DA_TOTAL">"c4115"</definedName>
    <definedName name="IQ_BUS_SEG_EARNINGS_OP">"c4063"</definedName>
    <definedName name="IQ_BUS_SEG_EARNINGS_OP_ABS">"c4085"</definedName>
    <definedName name="IQ_BUS_SEG_EARNINGS_OP_TOTAL">"c4108"</definedName>
    <definedName name="IQ_BUS_SEG_EBT">"c4064"</definedName>
    <definedName name="IQ_BUS_SEG_EBT_ABS">"c4086"</definedName>
    <definedName name="IQ_BUS_SEG_EBT_TOTAL">"c4110"</definedName>
    <definedName name="IQ_BUS_SEG_GP">"c4066"</definedName>
    <definedName name="IQ_BUS_SEG_GP_ABS">"c4088"</definedName>
    <definedName name="IQ_BUS_SEG_GP_TOTAL">"c4109"</definedName>
    <definedName name="IQ_BUS_SEG_INC_TAX">"c4077"</definedName>
    <definedName name="IQ_BUS_SEG_INC_TAX_ABS">"c4099"</definedName>
    <definedName name="IQ_BUS_SEG_INC_TAX_TOTAL">"c4114"</definedName>
    <definedName name="IQ_BUS_SEG_INTEREST_EXP">"c4076"</definedName>
    <definedName name="IQ_BUS_SEG_INTEREST_EXP_ABS">"c4098"</definedName>
    <definedName name="IQ_BUS_SEG_INTEREST_EXP_TOTAL">"c4113"</definedName>
    <definedName name="IQ_BUS_SEG_NAME">"c5482"</definedName>
    <definedName name="IQ_BUS_SEG_NAME_ABS">"c5483"</definedName>
    <definedName name="IQ_BUS_SEG_NI">"c4065"</definedName>
    <definedName name="IQ_BUS_SEG_NI_ABS">"c4087"</definedName>
    <definedName name="IQ_BUS_SEG_NI_TOTAL">"c4111"</definedName>
    <definedName name="IQ_BUS_SEG_OPER_INC">"c4062"</definedName>
    <definedName name="IQ_BUS_SEG_OPER_INC_ABS">"c4084"</definedName>
    <definedName name="IQ_BUS_SEG_OPER_INC_TOTAL">"c4107"</definedName>
    <definedName name="IQ_BUS_SEG_REV">"c4068"</definedName>
    <definedName name="IQ_BUS_SEG_REV_ABS">"c4090"</definedName>
    <definedName name="IQ_BUS_SEG_REV_TOTAL">"c4106"</definedName>
    <definedName name="IQ_BUSINESS_DESCRIPTION">"c322"</definedName>
    <definedName name="IQ_BV_ACT_OR_EST_CIQ">"c5068"</definedName>
    <definedName name="IQ_BV_OVER_SHARES">"c1349"</definedName>
    <definedName name="IQ_BV_SHARE">"c100"</definedName>
    <definedName name="IQ_CA_AP">"c8881"</definedName>
    <definedName name="IQ_CA_AP_ABS">"c8900"</definedName>
    <definedName name="IQ_CA_NAME_AP">"c8919"</definedName>
    <definedName name="IQ_CA_NAME_AP_ABS">"c8938"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Q_EST">"c6796"</definedName>
    <definedName name="IQ_CAL_Q_EST_CIQ">"c6808"</definedName>
    <definedName name="IQ_CAL_Y">"c102"</definedName>
    <definedName name="IQ_CAL_Y_EST">"c6797"</definedName>
    <definedName name="IQ_CAL_Y_EST_CIQ">"c6809"</definedName>
    <definedName name="IQ_CALC_TYPE_BS">"c3086"</definedName>
    <definedName name="IQ_CALC_TYPE_CF">"c3085"</definedName>
    <definedName name="IQ_CALC_TYPE_IS">"c3084"</definedName>
    <definedName name="IQ_CALL_DATE_SCHEDULE">"c2481"</definedName>
    <definedName name="IQ_CALL_FEATURE">"c2197"</definedName>
    <definedName name="IQ_CALL_PRICE_SCHEDULE">"c2482"</definedName>
    <definedName name="IQ_CALLABLE">"c2196"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_UTIL_RATE">"c6824"</definedName>
    <definedName name="IQ_CAP_UTIL_RATE_POP">"c7044"</definedName>
    <definedName name="IQ_CAP_UTIL_RATE_YOY">"c7264"</definedName>
    <definedName name="IQ_CAPEX">"c103"</definedName>
    <definedName name="IQ_CAPEX_10YR_ANN_CAGR">"c6050"</definedName>
    <definedName name="IQ_CAPEX_10YR_ANN_GROWTH">"c104"</definedName>
    <definedName name="IQ_CAPEX_1YR_ANN_GROWTH">"c105"</definedName>
    <definedName name="IQ_CAPEX_2YR_ANN_CAGR">"c6051"</definedName>
    <definedName name="IQ_CAPEX_2YR_ANN_GROWTH">"c106"</definedName>
    <definedName name="IQ_CAPEX_3YR_ANN_CAGR">"c6052"</definedName>
    <definedName name="IQ_CAPEX_3YR_ANN_GROWTH">"c107"</definedName>
    <definedName name="IQ_CAPEX_5YR_ANN_CAGR">"c6053"</definedName>
    <definedName name="IQ_CAPEX_5YR_ANN_GROWTH">"c108"</definedName>
    <definedName name="IQ_CAPEX_7YR_ANN_CAGR">"c6054"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_RAISED_PERIOD_COVERED">"c9959"</definedName>
    <definedName name="IQ_CAPITAL_RAISED_PERIOD_GROUP">"c9945"</definedName>
    <definedName name="IQ_CAPITALIZED_INTEREST">"c2076"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"c116"</definedName>
    <definedName name="IQ_CASH_CONVERSION">"c117"</definedName>
    <definedName name="IQ_CASH_COST_ALUM">"c9252"</definedName>
    <definedName name="IQ_CASH_COST_COAL">"c9825"</definedName>
    <definedName name="IQ_CASH_COST_COP">"c9199"</definedName>
    <definedName name="IQ_CASH_COST_DIAM">"c9676"</definedName>
    <definedName name="IQ_CASH_COST_GOLD">"c9037"</definedName>
    <definedName name="IQ_CASH_COST_IRON">"c9411"</definedName>
    <definedName name="IQ_CASH_COST_LEAD">"c9464"</definedName>
    <definedName name="IQ_CASH_COST_MANG">"c9517"</definedName>
    <definedName name="IQ_CASH_COST_MET_COAL">"c9762"</definedName>
    <definedName name="IQ_CASH_COST_MOLYB">"c9729"</definedName>
    <definedName name="IQ_CASH_COST_NICK">"c9305"</definedName>
    <definedName name="IQ_CASH_COST_PLAT">"c9143"</definedName>
    <definedName name="IQ_CASH_COST_SILVER">"c9090"</definedName>
    <definedName name="IQ_CASH_COST_STEAM">"c9792"</definedName>
    <definedName name="IQ_CASH_COST_TITAN">"c9570"</definedName>
    <definedName name="IQ_CASH_COST_URAN">"c9623"</definedName>
    <definedName name="IQ_CASH_COST_ZINC">"c9358"</definedName>
    <definedName name="IQ_CASH_DIVIDENDS_NET_INCOME_FDIC">"c6738"</definedName>
    <definedName name="IQ_CASH_DUE_BANKS">"c1351"</definedName>
    <definedName name="IQ_CASH_EQUIV">"c118"</definedName>
    <definedName name="IQ_CASH_FINAN">"c119"</definedName>
    <definedName name="IQ_CASH_FINAN_AP">"c8890"</definedName>
    <definedName name="IQ_CASH_FINAN_AP_ABS">"c8909"</definedName>
    <definedName name="IQ_CASH_FINAN_NAME_AP">"c8928"</definedName>
    <definedName name="IQ_CASH_FINAN_NAME_AP_ABS">"c8947"</definedName>
    <definedName name="IQ_CASH_FINAN_SUBTOTAL_AP">"c10111"</definedName>
    <definedName name="IQ_CASH_FLOW_ACT_OR_EST_CIQ">"c4566"</definedName>
    <definedName name="IQ_CASH_IN_PROCESS_FDIC">"c6386"</definedName>
    <definedName name="IQ_CASH_INTEREST">"c120"</definedName>
    <definedName name="IQ_CASH_INTEREST_FINAN">"c6295"</definedName>
    <definedName name="IQ_CASH_INTEREST_INVEST">"c6294"</definedName>
    <definedName name="IQ_CASH_INTEREST_NET">"c12753"</definedName>
    <definedName name="IQ_CASH_INTEREST_OPER">"c6293"</definedName>
    <definedName name="IQ_CASH_INTEREST_RECEIVED">"c12754"</definedName>
    <definedName name="IQ_CASH_INVEST">"c121"</definedName>
    <definedName name="IQ_CASH_INVEST_AP">"c8889"</definedName>
    <definedName name="IQ_CASH_INVEST_AP_ABS">"c8908"</definedName>
    <definedName name="IQ_CASH_INVEST_NAME_AP">"c8927"</definedName>
    <definedName name="IQ_CASH_INVEST_NAME_AP_ABS">"c8946"</definedName>
    <definedName name="IQ_CASH_INVEST_SUBTOTAL_AP">"c8991"</definedName>
    <definedName name="IQ_CASH_OPER">"c122"</definedName>
    <definedName name="IQ_CASH_OPER_ACT_OR_EST_CIQ">"c4576"</definedName>
    <definedName name="IQ_CASH_OPER_AP">"c8888"</definedName>
    <definedName name="IQ_CASH_OPER_AP_ABS">"c8907"</definedName>
    <definedName name="IQ_CASH_OPER_NAME_AP">"c8926"</definedName>
    <definedName name="IQ_CASH_OPER_NAME_AP_ABS">"c8945"</definedName>
    <definedName name="IQ_CASH_OPER_SUBTOTAL_AP">"c8990"</definedName>
    <definedName name="IQ_CASH_OTHER_ADJ_AP">"c8891"</definedName>
    <definedName name="IQ_CASH_OTHER_ADJ_AP_ABS">"c8910"</definedName>
    <definedName name="IQ_CASH_OTHER_ADJ_NAME_AP">"c8929"</definedName>
    <definedName name="IQ_CASH_OTHER_ADJ_NAME_AP_ABS">"c8948"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ASH_TAXES_FINAN">"c6292"</definedName>
    <definedName name="IQ_CASH_TAXES_INVEST">"c6291"</definedName>
    <definedName name="IQ_CASH_TAXES_OPER">"c6290"</definedName>
    <definedName name="IQ_CCE_FDIC">"c6296"</definedName>
    <definedName name="IQ_CDS_5YR_CIQID">"c11751"</definedName>
    <definedName name="IQ_CDS_ASK">"c6027"</definedName>
    <definedName name="IQ_CDS_BID">"c6026"</definedName>
    <definedName name="IQ_CDS_CURRENCY">"c6031"</definedName>
    <definedName name="IQ_CDS_EVAL_DATE">"c6029"</definedName>
    <definedName name="IQ_CDS_MID">"c6028"</definedName>
    <definedName name="IQ_CDS_NAME">"c6034"</definedName>
    <definedName name="IQ_CDS_TERM">"c6030"</definedName>
    <definedName name="IQ_CDS_TYPE">"c6025"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CAGR">"c6055"</definedName>
    <definedName name="IQ_CFO_10YR_ANN_GROWTH">"c126"</definedName>
    <definedName name="IQ_CFO_1YR_ANN_GROWTH">"c127"</definedName>
    <definedName name="IQ_CFO_2YR_ANN_CAGR">"c6056"</definedName>
    <definedName name="IQ_CFO_2YR_ANN_GROWTH">"c128"</definedName>
    <definedName name="IQ_CFO_3YR_ANN_CAGR">"c6057"</definedName>
    <definedName name="IQ_CFO_3YR_ANN_GROWTH">"c129"</definedName>
    <definedName name="IQ_CFO_5YR_ANN_CAGR">"c6058"</definedName>
    <definedName name="IQ_CFO_5YR_ANN_GROWTH">"c130"</definedName>
    <definedName name="IQ_CFO_7YR_ANN_CAGR">"c6059"</definedName>
    <definedName name="IQ_CFO_7YR_ANN_GROWTH">"c131"</definedName>
    <definedName name="IQ_CFO_CURRENT_LIAB">"c132"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">"c6200"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">"c6201"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">"c6826"</definedName>
    <definedName name="IQ_CHANGE_INVENT_APR">"c7486"</definedName>
    <definedName name="IQ_CHANGE_INVENT_POP">"c7046"</definedName>
    <definedName name="IQ_CHANGE_INVENT_REAL_APR_FC_UNUSED">"c8500"</definedName>
    <definedName name="IQ_CHANGE_INVENT_REAL_APR_UNUSED">"c7620"</definedName>
    <definedName name="IQ_CHANGE_INVENT_REAL_FC_UNUSED">"c7840"</definedName>
    <definedName name="IQ_CHANGE_INVENT_REAL_POP_FC_UNUSED">"c8060"</definedName>
    <definedName name="IQ_CHANGE_INVENT_REAL_POP_UNUSED">"c7180"</definedName>
    <definedName name="IQ_CHANGE_INVENT_REAL_SAAR">"c6962"</definedName>
    <definedName name="IQ_CHANGE_INVENT_REAL_SAAR_APR">"c7622"</definedName>
    <definedName name="IQ_CHANGE_INVENT_REAL_SAAR_APR_FC">"c8502"</definedName>
    <definedName name="IQ_CHANGE_INVENT_REAL_SAAR_FC">"c7842"</definedName>
    <definedName name="IQ_CHANGE_INVENT_REAL_SAAR_POP">"c7182"</definedName>
    <definedName name="IQ_CHANGE_INVENT_REAL_SAAR_POP_FC">"c8062"</definedName>
    <definedName name="IQ_CHANGE_INVENT_REAL_SAAR_USD_APR_FC">"c11917"</definedName>
    <definedName name="IQ_CHANGE_INVENT_REAL_SAAR_USD_FC">"c11914"</definedName>
    <definedName name="IQ_CHANGE_INVENT_REAL_SAAR_USD_POP_FC">"c11915"</definedName>
    <definedName name="IQ_CHANGE_INVENT_REAL_SAAR_USD_YOY_FC">"c11916"</definedName>
    <definedName name="IQ_CHANGE_INVENT_REAL_SAAR_YOY">"c7402"</definedName>
    <definedName name="IQ_CHANGE_INVENT_REAL_SAAR_YOY_FC">"c8282"</definedName>
    <definedName name="IQ_CHANGE_INVENT_REAL_UNUSED">"c6960"</definedName>
    <definedName name="IQ_CHANGE_INVENT_REAL_USD_APR_FC">"c11913"</definedName>
    <definedName name="IQ_CHANGE_INVENT_REAL_USD_FC">"c11910"</definedName>
    <definedName name="IQ_CHANGE_INVENT_REAL_USD_POP_FC">"c11911"</definedName>
    <definedName name="IQ_CHANGE_INVENT_REAL_USD_YOY_FC">"c11912"</definedName>
    <definedName name="IQ_CHANGE_INVENT_REAL_YOY_FC_UNUSED">"c8280"</definedName>
    <definedName name="IQ_CHANGE_INVENT_REAL_YOY_UNUSED">"c7400"</definedName>
    <definedName name="IQ_CHANGE_INVENT_SAAR">"c6827"</definedName>
    <definedName name="IQ_CHANGE_INVENT_SAAR_APR">"c7487"</definedName>
    <definedName name="IQ_CHANGE_INVENT_SAAR_APR_FC">"c8367"</definedName>
    <definedName name="IQ_CHANGE_INVENT_SAAR_FC">"c7707"</definedName>
    <definedName name="IQ_CHANGE_INVENT_SAAR_POP">"c7047"</definedName>
    <definedName name="IQ_CHANGE_INVENT_SAAR_POP_FC">"c7927"</definedName>
    <definedName name="IQ_CHANGE_INVENT_SAAR_YOY">"c7267"</definedName>
    <definedName name="IQ_CHANGE_INVENT_SAAR_YOY_FC">"c8147"</definedName>
    <definedName name="IQ_CHANGE_INVENT_YOY">"c7266"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">"c6285"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PRIVATE_INVENT">"c6828"</definedName>
    <definedName name="IQ_CHANGE_PRIVATE_INVENT_APR">"c7488"</definedName>
    <definedName name="IQ_CHANGE_PRIVATE_INVENT_APR_FC">"c8368"</definedName>
    <definedName name="IQ_CHANGE_PRIVATE_INVENT_FC">"c7708"</definedName>
    <definedName name="IQ_CHANGE_PRIVATE_INVENT_POP">"c7048"</definedName>
    <definedName name="IQ_CHANGE_PRIVATE_INVENT_POP_FC">"c7928"</definedName>
    <definedName name="IQ_CHANGE_PRIVATE_INVENT_YOY">"c7268"</definedName>
    <definedName name="IQ_CHANGE_PRIVATE_INVENT_YOY_FC">"c8148"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GROSS">"c162"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NET">"c163"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HARGE_OFFS_RECOVERED">"c164"</definedName>
    <definedName name="IQ_CHARGE_OFFS_TOTAL_AVG_LOANS">"c165"</definedName>
    <definedName name="IQ_CHICAGO_PMI">"c6829"</definedName>
    <definedName name="IQ_CHICAGO_PMI_APR">"c7489"</definedName>
    <definedName name="IQ_CHICAGO_PMI_APR_FC">"c8369"</definedName>
    <definedName name="IQ_CHICAGO_PMI_FC">"c7709"</definedName>
    <definedName name="IQ_CHICAGO_PMI_POP">"c7049"</definedName>
    <definedName name="IQ_CHICAGO_PMI_POP_FC">"c7929"</definedName>
    <definedName name="IQ_CHICAGO_PMI_YOY">"c7269"</definedName>
    <definedName name="IQ_CHICAGO_PMI_YOY_FC">"c8149"</definedName>
    <definedName name="IQ_CITY">"c166"</definedName>
    <definedName name="IQ_CL_AP">"c8884"</definedName>
    <definedName name="IQ_CL_AP_ABS">"c8903"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NAME_AP">"c8922"</definedName>
    <definedName name="IQ_CL_NAME_AP_ABS">"c8941"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ABLE_END_OS">"c5809"</definedName>
    <definedName name="IQ_CLASSA_OPTIONS_EXERCISED">"c2681"</definedName>
    <definedName name="IQ_CLASSA_OPTIONS_GRANTED">"c2680"</definedName>
    <definedName name="IQ_CLASSA_OPTIONS_STRIKE_PRICE_BEG_OS">"c5810"</definedName>
    <definedName name="IQ_CLASSA_OPTIONS_STRIKE_PRICE_CANCELLED">"c5812"</definedName>
    <definedName name="IQ_CLASSA_OPTIONS_STRIKE_PRICE_EXERCISABLE">"c5813"</definedName>
    <definedName name="IQ_CLASSA_OPTIONS_STRIKE_PRICE_EXERCISED">"c5811"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MO_FDIC">"c6406"</definedName>
    <definedName name="IQ_COGS">"c175"</definedName>
    <definedName name="IQ_COLLATERAL_TYPE">"c8954"</definedName>
    <definedName name="IQ_COLLECTION_DOMESTIC_FDIC">"c6387"</definedName>
    <definedName name="IQ_COMBINED_RATIO">"c176"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FIRE_WRITTEN">"c178"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SS_FEES">"c180"</definedName>
    <definedName name="IQ_COMMISSION_DEF">"c181"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">"c6202"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CAGR">"c6060"</definedName>
    <definedName name="IQ_COMMON_EQUITY_10YR_ANN_GROWTH">"c191"</definedName>
    <definedName name="IQ_COMMON_EQUITY_1YR_ANN_GROWTH">"c192"</definedName>
    <definedName name="IQ_COMMON_EQUITY_2YR_ANN_CAGR">"c6061"</definedName>
    <definedName name="IQ_COMMON_EQUITY_2YR_ANN_GROWTH">"c193"</definedName>
    <definedName name="IQ_COMMON_EQUITY_3YR_ANN_CAGR">"c6062"</definedName>
    <definedName name="IQ_COMMON_EQUITY_3YR_ANN_GROWTH">"c194"</definedName>
    <definedName name="IQ_COMMON_EQUITY_5YR_ANN_CAGR">"c6063"</definedName>
    <definedName name="IQ_COMMON_EQUITY_5YR_ANN_GROWTH">"c195"</definedName>
    <definedName name="IQ_COMMON_EQUITY_7YR_ANN_CAGR">"c6064"</definedName>
    <definedName name="IQ_COMMON_EQUITY_7YR_ANN_GROWTH">"c196"</definedName>
    <definedName name="IQ_COMMON_FDIC">"c6350"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">"c6203"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">"c6204"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NOTE">"c6792"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MPOSITE_CYCLICAL_IND">"c6830"</definedName>
    <definedName name="IQ_COMPOSITE_CYCLICAL_IND_APR">"c7490"</definedName>
    <definedName name="IQ_COMPOSITE_CYCLICAL_IND_APR_FC">"c8370"</definedName>
    <definedName name="IQ_COMPOSITE_CYCLICAL_IND_FC">"c7710"</definedName>
    <definedName name="IQ_COMPOSITE_CYCLICAL_IND_POP">"c7050"</definedName>
    <definedName name="IQ_COMPOSITE_CYCLICAL_IND_POP_FC">"c7930"</definedName>
    <definedName name="IQ_COMPOSITE_CYCLICAL_IND_YOY">"c7270"</definedName>
    <definedName name="IQ_COMPOSITE_CYCLICAL_IND_YOY_FC">"c8150"</definedName>
    <definedName name="IQ_CONSOL_BEDS">"c8782"</definedName>
    <definedName name="IQ_CONSOL_PROP_OPERATIONAL">"c8758"</definedName>
    <definedName name="IQ_CONSOL_PROP_OTHER_OWNED">"c8760"</definedName>
    <definedName name="IQ_CONSOL_PROP_TOTAL">"c8761"</definedName>
    <definedName name="IQ_CONSOL_PROP_UNDEVELOPED">"c8759"</definedName>
    <definedName name="IQ_CONSOL_ROOMS">"c8786"</definedName>
    <definedName name="IQ_CONSOL_SQ_FT_OPERATIONAL">"c8774"</definedName>
    <definedName name="IQ_CONSOL_SQ_FT_OTHER_OWNED">"c8776"</definedName>
    <definedName name="IQ_CONSOL_SQ_FT_TOTAL">"c8777"</definedName>
    <definedName name="IQ_CONSOL_SQ_FT_UNDEVELOPED">"c8775"</definedName>
    <definedName name="IQ_CONSOL_UNITS_OPERATIONAL">"c8766"</definedName>
    <definedName name="IQ_CONSOL_UNITS_OTHER_OWNED">"c8768"</definedName>
    <definedName name="IQ_CONSOL_UNITS_TOTAL">"c8769"</definedName>
    <definedName name="IQ_CONSOL_UNITS_UNDEVELOPED">"c8767"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STRUCTION_LOANS">"c222"</definedName>
    <definedName name="IQ_CONSUMER_COMFORT">"c6831"</definedName>
    <definedName name="IQ_CONSUMER_COMFORT_APR">"c7491"</definedName>
    <definedName name="IQ_CONSUMER_COMFORT_APR_FC">"c8371"</definedName>
    <definedName name="IQ_CONSUMER_COMFORT_FC">"c7711"</definedName>
    <definedName name="IQ_CONSUMER_COMFORT_POP">"c7051"</definedName>
    <definedName name="IQ_CONSUMER_COMFORT_POP_FC">"c7931"</definedName>
    <definedName name="IQ_CONSUMER_CONFIDENCE">"c6832"</definedName>
    <definedName name="IQ_CONSUMER_CONFIDENCE_APR">"c7492"</definedName>
    <definedName name="IQ_CONSUMER_CONFIDENCE_APR_FC">"c8372"</definedName>
    <definedName name="IQ_CONSUMER_CONFIDENCE_FC">"c7712"</definedName>
    <definedName name="IQ_CONSUMER_CONFIDENCE_POP">"c7052"</definedName>
    <definedName name="IQ_CONSUMER_CONFIDENCE_POP_FC">"c7932"</definedName>
    <definedName name="IQ_CONSUMER_CONFIDENCE_YOY">"c7272"</definedName>
    <definedName name="IQ_CONSUMER_CONFIDENCE_YOY_FC">"c8152"</definedName>
    <definedName name="IQ_CONSUMER_LENDING">"c6833"</definedName>
    <definedName name="IQ_CONSUMER_LENDING_APR">"c7493"</definedName>
    <definedName name="IQ_CONSUMER_LENDING_APR_FC">"c8373"</definedName>
    <definedName name="IQ_CONSUMER_LENDING_FC">"c7713"</definedName>
    <definedName name="IQ_CONSUMER_LENDING_GROSS">"c6878"</definedName>
    <definedName name="IQ_CONSUMER_LENDING_GROSS_APR">"c7538"</definedName>
    <definedName name="IQ_CONSUMER_LENDING_GROSS_APR_FC">"c8418"</definedName>
    <definedName name="IQ_CONSUMER_LENDING_GROSS_FC">"c7758"</definedName>
    <definedName name="IQ_CONSUMER_LENDING_GROSS_POP">"c7098"</definedName>
    <definedName name="IQ_CONSUMER_LENDING_GROSS_POP_FC">"c7978"</definedName>
    <definedName name="IQ_CONSUMER_LENDING_GROSS_YOY">"c7318"</definedName>
    <definedName name="IQ_CONSUMER_LENDING_GROSS_YOY_FC">"c8198"</definedName>
    <definedName name="IQ_CONSUMER_LENDING_NET">"c6922"</definedName>
    <definedName name="IQ_CONSUMER_LENDING_NET_APR">"c7582"</definedName>
    <definedName name="IQ_CONSUMER_LENDING_NET_APR_FC">"c8462"</definedName>
    <definedName name="IQ_CONSUMER_LENDING_NET_FC">"c7802"</definedName>
    <definedName name="IQ_CONSUMER_LENDING_NET_POP">"c7142"</definedName>
    <definedName name="IQ_CONSUMER_LENDING_NET_POP_FC">"c8022"</definedName>
    <definedName name="IQ_CONSUMER_LENDING_NET_YOY">"c7362"</definedName>
    <definedName name="IQ_CONSUMER_LENDING_NET_YOY_FC">"c8242"</definedName>
    <definedName name="IQ_CONSUMER_LENDING_POP">"c7053"</definedName>
    <definedName name="IQ_CONSUMER_LENDING_POP_FC">"c7933"</definedName>
    <definedName name="IQ_CONSUMER_LENDING_TOTAL">"c7018"</definedName>
    <definedName name="IQ_CONSUMER_LENDING_TOTAL_APR">"c7678"</definedName>
    <definedName name="IQ_CONSUMER_LENDING_TOTAL_APR_FC">"c8558"</definedName>
    <definedName name="IQ_CONSUMER_LENDING_TOTAL_FC">"c7898"</definedName>
    <definedName name="IQ_CONSUMER_LENDING_TOTAL_POP">"c7238"</definedName>
    <definedName name="IQ_CONSUMER_LENDING_TOTAL_POP_FC">"c8118"</definedName>
    <definedName name="IQ_CONSUMER_LENDING_TOTAL_YOY">"c7458"</definedName>
    <definedName name="IQ_CONSUMER_LENDING_TOTAL_YOY_FC">"c8338"</definedName>
    <definedName name="IQ_CONSUMER_LENDING_YOY">"c7273"</definedName>
    <definedName name="IQ_CONSUMER_LENDING_YOY_FC">"c8153"</definedName>
    <definedName name="IQ_CONSUMER_LOANS">"c223"</definedName>
    <definedName name="IQ_CONSUMER_SPENDING">"c6834"</definedName>
    <definedName name="IQ_CONSUMER_SPENDING_APR">"c7494"</definedName>
    <definedName name="IQ_CONSUMER_SPENDING_APR_FC">"c8374"</definedName>
    <definedName name="IQ_CONSUMER_SPENDING_DURABLE">"c6835"</definedName>
    <definedName name="IQ_CONSUMER_SPENDING_DURABLE_APR">"c7495"</definedName>
    <definedName name="IQ_CONSUMER_SPENDING_DURABLE_APR_FC">"c8375"</definedName>
    <definedName name="IQ_CONSUMER_SPENDING_DURABLE_FC">"c7715"</definedName>
    <definedName name="IQ_CONSUMER_SPENDING_DURABLE_POP">"c7055"</definedName>
    <definedName name="IQ_CONSUMER_SPENDING_DURABLE_POP_FC">"c7935"</definedName>
    <definedName name="IQ_CONSUMER_SPENDING_DURABLE_REAL">"c6964"</definedName>
    <definedName name="IQ_CONSUMER_SPENDING_DURABLE_REAL_APR">"c7624"</definedName>
    <definedName name="IQ_CONSUMER_SPENDING_DURABLE_REAL_APR_FC">"c8504"</definedName>
    <definedName name="IQ_CONSUMER_SPENDING_DURABLE_REAL_FC">"c7844"</definedName>
    <definedName name="IQ_CONSUMER_SPENDING_DURABLE_REAL_POP">"c7184"</definedName>
    <definedName name="IQ_CONSUMER_SPENDING_DURABLE_REAL_POP_FC">"c8064"</definedName>
    <definedName name="IQ_CONSUMER_SPENDING_DURABLE_REAL_SAAR">"c6965"</definedName>
    <definedName name="IQ_CONSUMER_SPENDING_DURABLE_REAL_SAAR_APR">"c7625"</definedName>
    <definedName name="IQ_CONSUMER_SPENDING_DURABLE_REAL_SAAR_APR_FC">"c8505"</definedName>
    <definedName name="IQ_CONSUMER_SPENDING_DURABLE_REAL_SAAR_FC">"c7845"</definedName>
    <definedName name="IQ_CONSUMER_SPENDING_DURABLE_REAL_SAAR_POP">"c7185"</definedName>
    <definedName name="IQ_CONSUMER_SPENDING_DURABLE_REAL_SAAR_POP_FC">"c8065"</definedName>
    <definedName name="IQ_CONSUMER_SPENDING_DURABLE_REAL_SAAR_YOY">"c7405"</definedName>
    <definedName name="IQ_CONSUMER_SPENDING_DURABLE_REAL_SAAR_YOY_FC">"c8285"</definedName>
    <definedName name="IQ_CONSUMER_SPENDING_DURABLE_REAL_YOY">"c7404"</definedName>
    <definedName name="IQ_CONSUMER_SPENDING_DURABLE_REAL_YOY_FC">"c8284"</definedName>
    <definedName name="IQ_CONSUMER_SPENDING_DURABLE_YOY">"c7275"</definedName>
    <definedName name="IQ_CONSUMER_SPENDING_DURABLE_YOY_FC">"c8155"</definedName>
    <definedName name="IQ_CONSUMER_SPENDING_FC">"c7714"</definedName>
    <definedName name="IQ_CONSUMER_SPENDING_NONDURABLE">"c6836"</definedName>
    <definedName name="IQ_CONSUMER_SPENDING_NONDURABLE_APR">"c7496"</definedName>
    <definedName name="IQ_CONSUMER_SPENDING_NONDURABLE_APR_FC">"c8376"</definedName>
    <definedName name="IQ_CONSUMER_SPENDING_NONDURABLE_FC">"c7716"</definedName>
    <definedName name="IQ_CONSUMER_SPENDING_NONDURABLE_POP">"c7056"</definedName>
    <definedName name="IQ_CONSUMER_SPENDING_NONDURABLE_POP_FC">"c7936"</definedName>
    <definedName name="IQ_CONSUMER_SPENDING_NONDURABLE_REAL">"c6966"</definedName>
    <definedName name="IQ_CONSUMER_SPENDING_NONDURABLE_REAL_APR">"c7626"</definedName>
    <definedName name="IQ_CONSUMER_SPENDING_NONDURABLE_REAL_APR_FC">"c8506"</definedName>
    <definedName name="IQ_CONSUMER_SPENDING_NONDURABLE_REAL_FC">"c7846"</definedName>
    <definedName name="IQ_CONSUMER_SPENDING_NONDURABLE_REAL_POP">"c7186"</definedName>
    <definedName name="IQ_CONSUMER_SPENDING_NONDURABLE_REAL_POP_FC">"c8066"</definedName>
    <definedName name="IQ_CONSUMER_SPENDING_NONDURABLE_REAL_SAAR">"c6967"</definedName>
    <definedName name="IQ_CONSUMER_SPENDING_NONDURABLE_REAL_SAAR_APR">"c7627"</definedName>
    <definedName name="IQ_CONSUMER_SPENDING_NONDURABLE_REAL_SAAR_APR_FC">"c8507"</definedName>
    <definedName name="IQ_CONSUMER_SPENDING_NONDURABLE_REAL_SAAR_FC">"c7847"</definedName>
    <definedName name="IQ_CONSUMER_SPENDING_NONDURABLE_REAL_SAAR_POP">"c7187"</definedName>
    <definedName name="IQ_CONSUMER_SPENDING_NONDURABLE_REAL_SAAR_POP_FC">"c8067"</definedName>
    <definedName name="IQ_CONSUMER_SPENDING_NONDURABLE_REAL_SAAR_YOY">"c7407"</definedName>
    <definedName name="IQ_CONSUMER_SPENDING_NONDURABLE_REAL_SAAR_YOY_FC">"c8287"</definedName>
    <definedName name="IQ_CONSUMER_SPENDING_NONDURABLE_REAL_YOY">"c7406"</definedName>
    <definedName name="IQ_CONSUMER_SPENDING_NONDURABLE_REAL_YOY_FC">"c8286"</definedName>
    <definedName name="IQ_CONSUMER_SPENDING_NONDURABLE_YOY">"c7276"</definedName>
    <definedName name="IQ_CONSUMER_SPENDING_NONDURABLE_YOY_FC">"c8156"</definedName>
    <definedName name="IQ_CONSUMER_SPENDING_POP">"c7054"</definedName>
    <definedName name="IQ_CONSUMER_SPENDING_POP_FC">"c7934"</definedName>
    <definedName name="IQ_CONSUMER_SPENDING_REAL">"c6963"</definedName>
    <definedName name="IQ_CONSUMER_SPENDING_REAL_APR">"c7623"</definedName>
    <definedName name="IQ_CONSUMER_SPENDING_REAL_APR_FC">"c8503"</definedName>
    <definedName name="IQ_CONSUMER_SPENDING_REAL_FC">"c7843"</definedName>
    <definedName name="IQ_CONSUMER_SPENDING_REAL_POP">"c7183"</definedName>
    <definedName name="IQ_CONSUMER_SPENDING_REAL_POP_FC">"c8063"</definedName>
    <definedName name="IQ_CONSUMER_SPENDING_REAL_SAAR">"c6968"</definedName>
    <definedName name="IQ_CONSUMER_SPENDING_REAL_SAAR_APR">"c7628"</definedName>
    <definedName name="IQ_CONSUMER_SPENDING_REAL_SAAR_APR_FC">"c8508"</definedName>
    <definedName name="IQ_CONSUMER_SPENDING_REAL_SAAR_FC">"c7848"</definedName>
    <definedName name="IQ_CONSUMER_SPENDING_REAL_SAAR_POP">"c7188"</definedName>
    <definedName name="IQ_CONSUMER_SPENDING_REAL_SAAR_POP_FC">"c8068"</definedName>
    <definedName name="IQ_CONSUMER_SPENDING_REAL_SAAR_YOY">"c7408"</definedName>
    <definedName name="IQ_CONSUMER_SPENDING_REAL_SAAR_YOY_FC">"c8288"</definedName>
    <definedName name="IQ_CONSUMER_SPENDING_REAL_USD_APR_FC">"c11921"</definedName>
    <definedName name="IQ_CONSUMER_SPENDING_REAL_USD_FC">"c11918"</definedName>
    <definedName name="IQ_CONSUMER_SPENDING_REAL_USD_POP_FC">"c11919"</definedName>
    <definedName name="IQ_CONSUMER_SPENDING_REAL_USD_YOY_FC">"c11920"</definedName>
    <definedName name="IQ_CONSUMER_SPENDING_REAL_YOY">"c7403"</definedName>
    <definedName name="IQ_CONSUMER_SPENDING_REAL_YOY_FC">"c8283"</definedName>
    <definedName name="IQ_CONSUMER_SPENDING_SERVICES">"c6837"</definedName>
    <definedName name="IQ_CONSUMER_SPENDING_SERVICES_APR">"c7497"</definedName>
    <definedName name="IQ_CONSUMER_SPENDING_SERVICES_APR_FC">"c8377"</definedName>
    <definedName name="IQ_CONSUMER_SPENDING_SERVICES_FC">"c7717"</definedName>
    <definedName name="IQ_CONSUMER_SPENDING_SERVICES_POP">"c7057"</definedName>
    <definedName name="IQ_CONSUMER_SPENDING_SERVICES_POP_FC">"c7937"</definedName>
    <definedName name="IQ_CONSUMER_SPENDING_SERVICES_REAL">"c6969"</definedName>
    <definedName name="IQ_CONSUMER_SPENDING_SERVICES_REAL_APR">"c7629"</definedName>
    <definedName name="IQ_CONSUMER_SPENDING_SERVICES_REAL_APR_FC">"c8509"</definedName>
    <definedName name="IQ_CONSUMER_SPENDING_SERVICES_REAL_FC">"c7849"</definedName>
    <definedName name="IQ_CONSUMER_SPENDING_SERVICES_REAL_POP">"c7189"</definedName>
    <definedName name="IQ_CONSUMER_SPENDING_SERVICES_REAL_POP_FC">"c8069"</definedName>
    <definedName name="IQ_CONSUMER_SPENDING_SERVICES_REAL_SAAR">"c6970"</definedName>
    <definedName name="IQ_CONSUMER_SPENDING_SERVICES_REAL_SAAR_APR">"c7630"</definedName>
    <definedName name="IQ_CONSUMER_SPENDING_SERVICES_REAL_SAAR_APR_FC">"c8510"</definedName>
    <definedName name="IQ_CONSUMER_SPENDING_SERVICES_REAL_SAAR_FC">"c7850"</definedName>
    <definedName name="IQ_CONSUMER_SPENDING_SERVICES_REAL_SAAR_POP">"c7190"</definedName>
    <definedName name="IQ_CONSUMER_SPENDING_SERVICES_REAL_SAAR_POP_FC">"c8070"</definedName>
    <definedName name="IQ_CONSUMER_SPENDING_SERVICES_REAL_SAAR_YOY">"c7410"</definedName>
    <definedName name="IQ_CONSUMER_SPENDING_SERVICES_REAL_SAAR_YOY_FC">"c8290"</definedName>
    <definedName name="IQ_CONSUMER_SPENDING_SERVICES_REAL_YOY">"c7409"</definedName>
    <definedName name="IQ_CONSUMER_SPENDING_SERVICES_REAL_YOY_FC">"c8289"</definedName>
    <definedName name="IQ_CONSUMER_SPENDING_SERVICES_YOY">"c7277"</definedName>
    <definedName name="IQ_CONSUMER_SPENDING_SERVICES_YOY_FC">"c8157"</definedName>
    <definedName name="IQ_CONSUMER_SPENDING_YOY">"c7274"</definedName>
    <definedName name="IQ_CONSUMER_SPENDING_YOY_FC">"c8154"</definedName>
    <definedName name="IQ_CONTRACTS_OTHER_COMMODITIES_EQUITIES_FDIC">"c6522"</definedName>
    <definedName name="IQ_CONV_DATE">"c2191"</definedName>
    <definedName name="IQ_CONV_EXP_DATE">"c3043"</definedName>
    <definedName name="IQ_CONV_PREMIUM">"c2195"</definedName>
    <definedName name="IQ_CONV_PRICE">"c2193"</definedName>
    <definedName name="IQ_CONV_RATIO">"c2192"</definedName>
    <definedName name="IQ_CONV_SECURITY">"c2189"</definedName>
    <definedName name="IQ_CONV_SECURITY_ISSUER">"c2190"</definedName>
    <definedName name="IQ_CONV_SECURITY_PRICE">"c2194"</definedName>
    <definedName name="IQ_CONVERT">"c2536"</definedName>
    <definedName name="IQ_CONVERT_PCT">"c2537"</definedName>
    <definedName name="IQ_CONVEXITY">"c2182"</definedName>
    <definedName name="IQ_CONVEYED_TO_OTHERS_FDIC">"c6534"</definedName>
    <definedName name="IQ_CORE_CAPITAL_RATIO_FDIC">"c6745"</definedName>
    <definedName name="IQ_CORP_GOODS_PRICE_INDEX_APR_FC_UNUSED">"c8381"</definedName>
    <definedName name="IQ_CORP_GOODS_PRICE_INDEX_APR_UNUSED">"c7501"</definedName>
    <definedName name="IQ_CORP_GOODS_PRICE_INDEX_FC_UNUSED">"c7721"</definedName>
    <definedName name="IQ_CORP_GOODS_PRICE_INDEX_POP_FC_UNUSED">"c7941"</definedName>
    <definedName name="IQ_CORP_GOODS_PRICE_INDEX_POP_UNUSED">"c7061"</definedName>
    <definedName name="IQ_CORP_GOODS_PRICE_INDEX_UNUSED">"c6841"</definedName>
    <definedName name="IQ_CORP_GOODS_PRICE_INDEX_YOY_FC_UNUSED">"c8161"</definedName>
    <definedName name="IQ_CORP_GOODS_PRICE_INDEX_YOY_UNUSED">"c7281"</definedName>
    <definedName name="IQ_CORP_PROFITS">"c6843"</definedName>
    <definedName name="IQ_CORP_PROFITS_AFTER_TAX_SAAR">"c6842"</definedName>
    <definedName name="IQ_CORP_PROFITS_AFTER_TAX_SAAR_APR">"c7502"</definedName>
    <definedName name="IQ_CORP_PROFITS_AFTER_TAX_SAAR_APR_FC">"c8382"</definedName>
    <definedName name="IQ_CORP_PROFITS_AFTER_TAX_SAAR_FC">"c7722"</definedName>
    <definedName name="IQ_CORP_PROFITS_AFTER_TAX_SAAR_POP">"c7062"</definedName>
    <definedName name="IQ_CORP_PROFITS_AFTER_TAX_SAAR_POP_FC">"c7942"</definedName>
    <definedName name="IQ_CORP_PROFITS_AFTER_TAX_SAAR_YOY">"c7282"</definedName>
    <definedName name="IQ_CORP_PROFITS_AFTER_TAX_SAAR_YOY_FC">"c8162"</definedName>
    <definedName name="IQ_CORP_PROFITS_APR">"c7503"</definedName>
    <definedName name="IQ_CORP_PROFITS_APR_FC">"c8383"</definedName>
    <definedName name="IQ_CORP_PROFITS_FC">"c7723"</definedName>
    <definedName name="IQ_CORP_PROFITS_POP">"c7063"</definedName>
    <definedName name="IQ_CORP_PROFITS_POP_FC">"c7943"</definedName>
    <definedName name="IQ_CORP_PROFITS_SAAR">"c6844"</definedName>
    <definedName name="IQ_CORP_PROFITS_SAAR_APR">"c7504"</definedName>
    <definedName name="IQ_CORP_PROFITS_SAAR_APR_FC">"c8384"</definedName>
    <definedName name="IQ_CORP_PROFITS_SAAR_FC">"c7724"</definedName>
    <definedName name="IQ_CORP_PROFITS_SAAR_POP">"c7064"</definedName>
    <definedName name="IQ_CORP_PROFITS_SAAR_POP_FC">"c7944"</definedName>
    <definedName name="IQ_CORP_PROFITS_SAAR_YOY">"c7284"</definedName>
    <definedName name="IQ_CORP_PROFITS_SAAR_YOY_FC">"c8164"</definedName>
    <definedName name="IQ_CORP_PROFITS_YOY">"c7283"</definedName>
    <definedName name="IQ_CORP_PROFITS_YOY_FC">"c8163"</definedName>
    <definedName name="IQ_COST_BORROWING">"c2936"</definedName>
    <definedName name="IQ_COST_BORROWINGS">"c225"</definedName>
    <definedName name="IQ_COST_CAPITAL_NEW_BUSINESS">"c9968"</definedName>
    <definedName name="IQ_COST_OF_FUNDING_ASSETS_FDIC">"c6725"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SOLVENCY_CAPITAL_COVERED">"c9965"</definedName>
    <definedName name="IQ_COST_SOLVENCY_CAPITAL_GROUP">"c9951"</definedName>
    <definedName name="IQ_COST_TOTAL_BORROWINGS">"c229"</definedName>
    <definedName name="IQ_COUNTRY_NAME">"c230"</definedName>
    <definedName name="IQ_COUNTRY_NAME_ECON">"c11752"</definedName>
    <definedName name="IQ_COUPON_FORMULA">"c8965"</definedName>
    <definedName name="IQ_COVERED_POPS">"c2124"</definedName>
    <definedName name="IQ_CP">"c2495"</definedName>
    <definedName name="IQ_CP_PCT">"c2496"</definedName>
    <definedName name="IQ_CPI">"c6845"</definedName>
    <definedName name="IQ_CPI_APR">"c7505"</definedName>
    <definedName name="IQ_CPI_APR_FC">"c8385"</definedName>
    <definedName name="IQ_CPI_CORE">"c6838"</definedName>
    <definedName name="IQ_CPI_CORE_APR">"c7498"</definedName>
    <definedName name="IQ_CPI_CORE_POP">"c7058"</definedName>
    <definedName name="IQ_CPI_CORE_YOY">"c7278"</definedName>
    <definedName name="IQ_CPI_FC">"c7725"</definedName>
    <definedName name="IQ_CPI_POP">"c7065"</definedName>
    <definedName name="IQ_CPI_POP_FC">"c7945"</definedName>
    <definedName name="IQ_CPI_YOY">"c7285"</definedName>
    <definedName name="IQ_CPI_YOY_FC">"c8165"</definedName>
    <definedName name="IQ_CQ">5000</definedName>
    <definedName name="IQ_CREDIT_CARD_CHARGE_OFFS_FDIC">"c6652"</definedName>
    <definedName name="IQ_CREDIT_CARD_FEE_BNK">"c231"</definedName>
    <definedName name="IQ_CREDIT_CARD_FEE_FIN">"c1583"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EXPOSURE">"c10038"</definedName>
    <definedName name="IQ_CREDIT_LOSS_CF">"c232"</definedName>
    <definedName name="IQ_CREDIT_LOSS_PROVISION_NET_CHARGE_OFFS_FDIC">"c6734"</definedName>
    <definedName name="IQ_CUMULATIVE_SPLIT_FACTOR">"c2094"</definedName>
    <definedName name="IQ_CURR_ACCT_BALANCE_APR_FC_UNUSED">"c8387"</definedName>
    <definedName name="IQ_CURR_ACCT_BALANCE_APR_UNUSED">"c7507"</definedName>
    <definedName name="IQ_CURR_ACCT_BALANCE_FC_UNUSED">"c7727"</definedName>
    <definedName name="IQ_CURR_ACCT_BALANCE_PCT">"c6846"</definedName>
    <definedName name="IQ_CURR_ACCT_BALANCE_PCT_FC">"c7726"</definedName>
    <definedName name="IQ_CURR_ACCT_BALANCE_PCT_POP">"c7066"</definedName>
    <definedName name="IQ_CURR_ACCT_BALANCE_PCT_POP_FC">"c7946"</definedName>
    <definedName name="IQ_CURR_ACCT_BALANCE_PCT_YOY">"c7286"</definedName>
    <definedName name="IQ_CURR_ACCT_BALANCE_PCT_YOY_FC">"c8166"</definedName>
    <definedName name="IQ_CURR_ACCT_BALANCE_POP_FC_UNUSED">"c7947"</definedName>
    <definedName name="IQ_CURR_ACCT_BALANCE_POP_UNUSED">"c7067"</definedName>
    <definedName name="IQ_CURR_ACCT_BALANCE_SAAR">"c6848"</definedName>
    <definedName name="IQ_CURR_ACCT_BALANCE_SAAR_APR">"c7508"</definedName>
    <definedName name="IQ_CURR_ACCT_BALANCE_SAAR_APR_FC">"c8388"</definedName>
    <definedName name="IQ_CURR_ACCT_BALANCE_SAAR_FC">"c7728"</definedName>
    <definedName name="IQ_CURR_ACCT_BALANCE_SAAR_POP">"c7068"</definedName>
    <definedName name="IQ_CURR_ACCT_BALANCE_SAAR_POP_FC">"c7948"</definedName>
    <definedName name="IQ_CURR_ACCT_BALANCE_SAAR_USD_APR_FC">"c11797"</definedName>
    <definedName name="IQ_CURR_ACCT_BALANCE_SAAR_USD_FC">"c11794"</definedName>
    <definedName name="IQ_CURR_ACCT_BALANCE_SAAR_USD_POP_FC">"c11795"</definedName>
    <definedName name="IQ_CURR_ACCT_BALANCE_SAAR_USD_YOY_FC">"c11796"</definedName>
    <definedName name="IQ_CURR_ACCT_BALANCE_SAAR_YOY">"c7288"</definedName>
    <definedName name="IQ_CURR_ACCT_BALANCE_SAAR_YOY_FC">"c8168"</definedName>
    <definedName name="IQ_CURR_ACCT_BALANCE_UNUSED">"c6847"</definedName>
    <definedName name="IQ_CURR_ACCT_BALANCE_USD">"c11786"</definedName>
    <definedName name="IQ_CURR_ACCT_BALANCE_USD_APR">"c11789"</definedName>
    <definedName name="IQ_CURR_ACCT_BALANCE_USD_APR_FC">"c11793"</definedName>
    <definedName name="IQ_CURR_ACCT_BALANCE_USD_FC">"c11790"</definedName>
    <definedName name="IQ_CURR_ACCT_BALANCE_USD_POP">"c11787"</definedName>
    <definedName name="IQ_CURR_ACCT_BALANCE_USD_POP_FC">"c11791"</definedName>
    <definedName name="IQ_CURR_ACCT_BALANCE_USD_YOY">"c11788"</definedName>
    <definedName name="IQ_CURR_ACCT_BALANCE_USD_YOY_FC">"c11792"</definedName>
    <definedName name="IQ_CURR_ACCT_BALANCE_YOY_FC_UNUSED">"c8167"</definedName>
    <definedName name="IQ_CURR_ACCT_BALANCE_YOY_UNUSED">"c7287"</definedName>
    <definedName name="IQ_CURR_ACCT_INC_RECEIPTS">"c6849"</definedName>
    <definedName name="IQ_CURR_ACCT_INC_RECEIPTS_APR">"c7509"</definedName>
    <definedName name="IQ_CURR_ACCT_INC_RECEIPTS_APR_FC">"c8389"</definedName>
    <definedName name="IQ_CURR_ACCT_INC_RECEIPTS_FC">"c7729"</definedName>
    <definedName name="IQ_CURR_ACCT_INC_RECEIPTS_POP">"c7069"</definedName>
    <definedName name="IQ_CURR_ACCT_INC_RECEIPTS_POP_FC">"c7949"</definedName>
    <definedName name="IQ_CURR_ACCT_INC_RECEIPTS_YOY">"c7289"</definedName>
    <definedName name="IQ_CURR_ACCT_INC_RECEIPTS_YOY_FC">"c8169"</definedName>
    <definedName name="IQ_CURR_DOMESTIC_TAXES">"c2074"</definedName>
    <definedName name="IQ_CURR_FOREIGN_TAXES">"c2075"</definedName>
    <definedName name="IQ_CURRENCY_COIN_DOMESTIC_FDIC">"c6388"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">"c6205"</definedName>
    <definedName name="IQ_CURRENCY_GAIN_REIT">"c239"</definedName>
    <definedName name="IQ_CURRENCY_GAIN_UTI">"c240"</definedName>
    <definedName name="IQ_CURRENT_BENCHMARK">"c6780"</definedName>
    <definedName name="IQ_CURRENT_BENCHMARK_CIQID">"c6781"</definedName>
    <definedName name="IQ_CURRENT_BENCHMARK_MATURITY">"c6782"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">"c6283"</definedName>
    <definedName name="IQ_CURRENT_PORT_DEBT_REIT">"c1570"</definedName>
    <definedName name="IQ_CURRENT_PORT_DEBT_UTI">"c1571"</definedName>
    <definedName name="IQ_CURRENT_PORT_FHLB_DEBT">"c5657"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">"c6206"</definedName>
    <definedName name="IQ_DA_CF_REIT">"c254"</definedName>
    <definedName name="IQ_DA_CF_UTI">"c255"</definedName>
    <definedName name="IQ_DA_EBITDA">"c5528"</definedName>
    <definedName name="IQ_DA_FIN">"c256"</definedName>
    <definedName name="IQ_DA_INS">"c257"</definedName>
    <definedName name="IQ_DA_RE">"c6207"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">"c6208"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">"c6209"</definedName>
    <definedName name="IQ_DA_SUPPL_REIT">"c270"</definedName>
    <definedName name="IQ_DA_SUPPL_UTI">"c271"</definedName>
    <definedName name="IQ_DA_UTI">"c272"</definedName>
    <definedName name="IQ_DATED_DATE">"c2185"</definedName>
    <definedName name="IQ_DAY_COUNT">"c2161"</definedName>
    <definedName name="IQ_DAYS_COVER_SHORT">"c1578"</definedName>
    <definedName name="IQ_DAYS_DELAY">"c8963"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">"c6210"</definedName>
    <definedName name="IQ_DEF_CHARGES_LT_REIT">"c297"</definedName>
    <definedName name="IQ_DEF_CHARGES_LT_UTI">"c298"</definedName>
    <definedName name="IQ_DEF_CHARGES_RE">"c6211"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SPENDING_REAL_SAAR">"c6971"</definedName>
    <definedName name="IQ_DEF_SPENDING_REAL_SAAR_APR">"c7631"</definedName>
    <definedName name="IQ_DEF_SPENDING_REAL_SAAR_APR_FC">"c8511"</definedName>
    <definedName name="IQ_DEF_SPENDING_REAL_SAAR_FC">"c7851"</definedName>
    <definedName name="IQ_DEF_SPENDING_REAL_SAAR_POP">"c7191"</definedName>
    <definedName name="IQ_DEF_SPENDING_REAL_SAAR_POP_FC">"c8071"</definedName>
    <definedName name="IQ_DEF_SPENDING_REAL_SAAR_YOY">"c7411"</definedName>
    <definedName name="IQ_DEF_SPENDING_REAL_SAAR_YOY_FC">"c8291"</definedName>
    <definedName name="IQ_DEF_TAX_ASSET_LT_BR">"c304"</definedName>
    <definedName name="IQ_DEF_TAX_ASSET_LT_FIN">"c305"</definedName>
    <definedName name="IQ_DEF_TAX_ASSET_LT_INS">"c306"</definedName>
    <definedName name="IQ_DEF_TAX_ASSET_LT_RE">"c6212"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">"c6213"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FIN">"c321"</definedName>
    <definedName name="IQ_DEPOSITS_HELD_DOMESTIC_FDIC">"c6340"</definedName>
    <definedName name="IQ_DEPOSITS_HELD_FOREIGN_FDIC">"c6341"</definedName>
    <definedName name="IQ_DEPOSITS_INTEREST_SECURITIES">"c5509"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RIVATIVES_FDIC">"c6523"</definedName>
    <definedName name="IQ_DESCRIPTION_LONG">"c1520"</definedName>
    <definedName name="IQ_DEVELOP_LAND">"c323"</definedName>
    <definedName name="IQ_DIFF_LASTCLOSE_TARGET_PRICE">"c1854"</definedName>
    <definedName name="IQ_DIFF_LASTCLOSE_TARGET_PRICE_CIQ">"c4767"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POSABLE_PERSONAL_INC">"c6850"</definedName>
    <definedName name="IQ_DISPOSABLE_PERSONAL_INC_APR">"c7510"</definedName>
    <definedName name="IQ_DISPOSABLE_PERSONAL_INC_APR_FC">"c8390"</definedName>
    <definedName name="IQ_DISPOSABLE_PERSONAL_INC_FC">"c7730"</definedName>
    <definedName name="IQ_DISPOSABLE_PERSONAL_INC_POP">"c7070"</definedName>
    <definedName name="IQ_DISPOSABLE_PERSONAL_INC_POP_FC">"c7950"</definedName>
    <definedName name="IQ_DISPOSABLE_PERSONAL_INC_REAL">"c11922"</definedName>
    <definedName name="IQ_DISPOSABLE_PERSONAL_INC_REAL_APR">"c11925"</definedName>
    <definedName name="IQ_DISPOSABLE_PERSONAL_INC_REAL_POP">"c11923"</definedName>
    <definedName name="IQ_DISPOSABLE_PERSONAL_INC_REAL_YOY">"c11924"</definedName>
    <definedName name="IQ_DISPOSABLE_PERSONAL_INC_SAAR">"c6851"</definedName>
    <definedName name="IQ_DISPOSABLE_PERSONAL_INC_SAAR_APR">"c7511"</definedName>
    <definedName name="IQ_DISPOSABLE_PERSONAL_INC_SAAR_APR_FC">"c8391"</definedName>
    <definedName name="IQ_DISPOSABLE_PERSONAL_INC_SAAR_FC">"c7731"</definedName>
    <definedName name="IQ_DISPOSABLE_PERSONAL_INC_SAAR_POP">"c7071"</definedName>
    <definedName name="IQ_DISPOSABLE_PERSONAL_INC_SAAR_POP_FC">"c7951"</definedName>
    <definedName name="IQ_DISPOSABLE_PERSONAL_INC_SAAR_USD_APR_FC">"c11805"</definedName>
    <definedName name="IQ_DISPOSABLE_PERSONAL_INC_SAAR_USD_FC">"c11802"</definedName>
    <definedName name="IQ_DISPOSABLE_PERSONAL_INC_SAAR_USD_POP_FC">"c11803"</definedName>
    <definedName name="IQ_DISPOSABLE_PERSONAL_INC_SAAR_USD_YOY_FC">"c11804"</definedName>
    <definedName name="IQ_DISPOSABLE_PERSONAL_INC_SAAR_YOY">"c7291"</definedName>
    <definedName name="IQ_DISPOSABLE_PERSONAL_INC_SAAR_YOY_FC">"c8171"</definedName>
    <definedName name="IQ_DISPOSABLE_PERSONAL_INC_USD_APR_FC">"c11801"</definedName>
    <definedName name="IQ_DISPOSABLE_PERSONAL_INC_USD_FC">"c11798"</definedName>
    <definedName name="IQ_DISPOSABLE_PERSONAL_INC_USD_POP_FC">"c11799"</definedName>
    <definedName name="IQ_DISPOSABLE_PERSONAL_INC_USD_YOY_FC">"c11800"</definedName>
    <definedName name="IQ_DISPOSABLE_PERSONAL_INC_YOY">"c7290"</definedName>
    <definedName name="IQ_DISPOSABLE_PERSONAL_INC_YOY_FC">"c8170"</definedName>
    <definedName name="IQ_DISTR_EXCESS_EARN">"c329"</definedName>
    <definedName name="IQ_DISTRIBUTABLE_CASH">"c3002"</definedName>
    <definedName name="IQ_DISTRIBUTABLE_CASH_ACT_OR_EST_CIQ">"c4803"</definedName>
    <definedName name="IQ_DISTRIBUTABLE_CASH_PAYOUT">"c3005"</definedName>
    <definedName name="IQ_DISTRIBUTABLE_CASH_SHARE">"c3003"</definedName>
    <definedName name="IQ_DISTRIBUTABLE_CASH_SHARE_ACT_OR_EST_CIQ">"c4811"</definedName>
    <definedName name="IQ_DIV_AMOUNT">"c3041"</definedName>
    <definedName name="IQ_DIV_PAYMENT_DATE">"c2205"</definedName>
    <definedName name="IQ_DIV_PAYMENT_TYPE">"c12752"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IVIDENDS_DECLARED_COMMON_FDIC">"c6659"</definedName>
    <definedName name="IQ_DIVIDENDS_DECLARED_PREFERRED_FDIC">"c6658"</definedName>
    <definedName name="IQ_DIVIDENDS_FDIC">"c6660"</definedName>
    <definedName name="IQ_DIVIDENDS_PAID_DECLARED_PERIOD_COVERED">"c9960"</definedName>
    <definedName name="IQ_DIVIDENDS_PAID_DECLARED_PERIOD_GROUP">"c9946"</definedName>
    <definedName name="IQ_DNB_OTHER_EXP_INC_TAX_US">"c6787"</definedName>
    <definedName name="IQ_DO">"c333"</definedName>
    <definedName name="IQ_DO_ASSETS_CURRENT">"c334"</definedName>
    <definedName name="IQ_DO_ASSETS_LT">"c335"</definedName>
    <definedName name="IQ_DO_CF">"c336"</definedName>
    <definedName name="IQ_DOC_CLAUSE">"c6032"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CAGR">"c6065"</definedName>
    <definedName name="IQ_DPS_10YR_ANN_GROWTH">"c337"</definedName>
    <definedName name="IQ_DPS_1YR_ANN_GROWTH">"c338"</definedName>
    <definedName name="IQ_DPS_2YR_ANN_CAGR">"c6066"</definedName>
    <definedName name="IQ_DPS_2YR_ANN_GROWTH">"c339"</definedName>
    <definedName name="IQ_DPS_3YR_ANN_CAGR">"c6067"</definedName>
    <definedName name="IQ_DPS_3YR_ANN_GROWTH">"c340"</definedName>
    <definedName name="IQ_DPS_5YR_ANN_CAGR">"c6068"</definedName>
    <definedName name="IQ_DPS_5YR_ANN_GROWTH">"c341"</definedName>
    <definedName name="IQ_DPS_7YR_ANN_CAGR">"c6069"</definedName>
    <definedName name="IQ_DPS_7YR_ANN_GROWTH">"c342"</definedName>
    <definedName name="IQ_DURABLE_INVENTORIES">"c6853"</definedName>
    <definedName name="IQ_DURABLE_INVENTORIES_APR">"c7513"</definedName>
    <definedName name="IQ_DURABLE_INVENTORIES_APR_FC">"c8393"</definedName>
    <definedName name="IQ_DURABLE_INVENTORIES_FC">"c7733"</definedName>
    <definedName name="IQ_DURABLE_INVENTORIES_POP">"c7073"</definedName>
    <definedName name="IQ_DURABLE_INVENTORIES_POP_FC">"c7953"</definedName>
    <definedName name="IQ_DURABLE_INVENTORIES_YOY">"c7293"</definedName>
    <definedName name="IQ_DURABLE_INVENTORIES_YOY_FC">"c8173"</definedName>
    <definedName name="IQ_DURABLE_ORDERS">"c6854"</definedName>
    <definedName name="IQ_DURABLE_ORDERS_APR">"c7514"</definedName>
    <definedName name="IQ_DURABLE_ORDERS_APR_FC">"c8394"</definedName>
    <definedName name="IQ_DURABLE_ORDERS_FC">"c7734"</definedName>
    <definedName name="IQ_DURABLE_ORDERS_POP">"c7074"</definedName>
    <definedName name="IQ_DURABLE_ORDERS_POP_FC">"c7954"</definedName>
    <definedName name="IQ_DURABLE_ORDERS_YOY">"c7294"</definedName>
    <definedName name="IQ_DURABLE_ORDERS_YOY_FC">"c8174"</definedName>
    <definedName name="IQ_DURABLE_SHIPMENTS">"c6855"</definedName>
    <definedName name="IQ_DURABLE_SHIPMENTS_APR">"c7515"</definedName>
    <definedName name="IQ_DURABLE_SHIPMENTS_APR_FC">"c8395"</definedName>
    <definedName name="IQ_DURABLE_SHIPMENTS_FC">"c7735"</definedName>
    <definedName name="IQ_DURABLE_SHIPMENTS_POP">"c7075"</definedName>
    <definedName name="IQ_DURABLE_SHIPMENTS_POP_FC">"c7955"</definedName>
    <definedName name="IQ_DURABLE_SHIPMENTS_YOY">"c7295"</definedName>
    <definedName name="IQ_DURABLE_SHIPMENTS_YOY_FC">"c8175"</definedName>
    <definedName name="IQ_DURATION">"c2181"</definedName>
    <definedName name="IQ_EARNING_ASSET_YIELD">"c343"</definedName>
    <definedName name="IQ_EARNING_ASSETS_FDIC">"c6360"</definedName>
    <definedName name="IQ_EARNING_ASSETS_YIELD_FDIC">"c6724"</definedName>
    <definedName name="IQ_EARNING_CO">"c344"</definedName>
    <definedName name="IQ_EARNING_CO_10YR_ANN_CAGR">"c6070"</definedName>
    <definedName name="IQ_EARNING_CO_10YR_ANN_GROWTH">"c345"</definedName>
    <definedName name="IQ_EARNING_CO_1YR_ANN_GROWTH">"c346"</definedName>
    <definedName name="IQ_EARNING_CO_2YR_ANN_CAGR">"c6071"</definedName>
    <definedName name="IQ_EARNING_CO_2YR_ANN_GROWTH">"c347"</definedName>
    <definedName name="IQ_EARNING_CO_3YR_ANN_CAGR">"c6072"</definedName>
    <definedName name="IQ_EARNING_CO_3YR_ANN_GROWTH">"c348"</definedName>
    <definedName name="IQ_EARNING_CO_5YR_ANN_CAGR">"c6073"</definedName>
    <definedName name="IQ_EARNING_CO_5YR_ANN_GROWTH">"c349"</definedName>
    <definedName name="IQ_EARNING_CO_7YR_ANN_CAGR">"c6074"</definedName>
    <definedName name="IQ_EARNING_CO_7YR_ANN_GROWTH">"c350"</definedName>
    <definedName name="IQ_EARNING_CO_MARGIN">"c351"</definedName>
    <definedName name="IQ_EARNINGS_ANNOUNCE_DATE">"c1649"</definedName>
    <definedName name="IQ_EARNINGS_ANNOUNCE_DATE_CIQ">"c4656"</definedName>
    <definedName name="IQ_EARNINGS_COVERAGE_NET_CHARGE_OFFS_FDIC">"c6735"</definedName>
    <definedName name="IQ_EARNINGS_PERIOD_COVERED">"c9958"</definedName>
    <definedName name="IQ_EARNINGS_PERIOD_GROUP">"c9944"</definedName>
    <definedName name="IQ_EBIT">"c352"</definedName>
    <definedName name="IQ_EBIT_10YR_ANN_CAGR">"c6075"</definedName>
    <definedName name="IQ_EBIT_10YR_ANN_GROWTH">"c353"</definedName>
    <definedName name="IQ_EBIT_1YR_ANN_GROWTH">"c354"</definedName>
    <definedName name="IQ_EBIT_2YR_ANN_CAGR">"c6076"</definedName>
    <definedName name="IQ_EBIT_2YR_ANN_GROWTH">"c355"</definedName>
    <definedName name="IQ_EBIT_3YR_ANN_CAGR">"c6077"</definedName>
    <definedName name="IQ_EBIT_3YR_ANN_GROWTH">"c356"</definedName>
    <definedName name="IQ_EBIT_5YR_ANN_CAGR">"c6078"</definedName>
    <definedName name="IQ_EBIT_5YR_ANN_GROWTH">"c357"</definedName>
    <definedName name="IQ_EBIT_7YR_ANN_CAGR">"c6079"</definedName>
    <definedName name="IQ_EBIT_7YR_ANN_GROWTH">"c358"</definedName>
    <definedName name="IQ_EBIT_EQ_INC">"c3498"</definedName>
    <definedName name="IQ_EBIT_EQ_INC_EXCL_SBC">"c3502"</definedName>
    <definedName name="IQ_EBIT_EXCL_SBC">"c3082"</definedName>
    <definedName name="IQ_EBIT_INT">"c360"</definedName>
    <definedName name="IQ_EBIT_MARGIN">"c359"</definedName>
    <definedName name="IQ_EBIT_OVER_IE">"c1369"</definedName>
    <definedName name="IQ_EBIT_SBC_ACT_OR_EST_CIQ">"c4841"</definedName>
    <definedName name="IQ_EBIT_SBC_GW_ACT_OR_EST_CIQ">"c4845"</definedName>
    <definedName name="IQ_EBITA">"c1910"</definedName>
    <definedName name="IQ_EBITA_10YR_ANN_CAGR">"c6184"</definedName>
    <definedName name="IQ_EBITA_10YR_ANN_GROWTH">"c1954"</definedName>
    <definedName name="IQ_EBITA_1YR_ANN_GROWTH">"c1949"</definedName>
    <definedName name="IQ_EBITA_2YR_ANN_CAGR">"c6180"</definedName>
    <definedName name="IQ_EBITA_2YR_ANN_GROWTH">"c1950"</definedName>
    <definedName name="IQ_EBITA_3YR_ANN_CAGR">"c6181"</definedName>
    <definedName name="IQ_EBITA_3YR_ANN_GROWTH">"c1951"</definedName>
    <definedName name="IQ_EBITA_5YR_ANN_CAGR">"c6182"</definedName>
    <definedName name="IQ_EBITA_5YR_ANN_GROWTH">"c1952"</definedName>
    <definedName name="IQ_EBITA_7YR_ANN_CAGR">"c6183"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CAGR">"c6080"</definedName>
    <definedName name="IQ_EBITDA_10YR_ANN_GROWTH">"c362"</definedName>
    <definedName name="IQ_EBITDA_1YR_ANN_GROWTH">"c363"</definedName>
    <definedName name="IQ_EBITDA_2YR_ANN_CAGR">"c6081"</definedName>
    <definedName name="IQ_EBITDA_2YR_ANN_GROWTH">"c364"</definedName>
    <definedName name="IQ_EBITDA_3YR_ANN_CAGR">"c6082"</definedName>
    <definedName name="IQ_EBITDA_3YR_ANN_GROWTH">"c365"</definedName>
    <definedName name="IQ_EBITDA_5YR_ANN_CAGR">"c6083"</definedName>
    <definedName name="IQ_EBITDA_5YR_ANN_GROWTH">"c366"</definedName>
    <definedName name="IQ_EBITDA_7YR_ANN_CAGR">"c6084"</definedName>
    <definedName name="IQ_EBITDA_7YR_ANN_GROWTH">"c367"</definedName>
    <definedName name="IQ_EBITDA_ACT_OR_EST_CIQ">"c5060"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ST_CIQ">"c3622"</definedName>
    <definedName name="IQ_EBITDA_EXCL_SBC">"c3081"</definedName>
    <definedName name="IQ_EBITDA_HIGH_EST">"c370"</definedName>
    <definedName name="IQ_EBITDA_HIGH_EST_CIQ">"c3624"</definedName>
    <definedName name="IQ_EBITDA_INT">"c373"</definedName>
    <definedName name="IQ_EBITDA_LOW_EST">"c371"</definedName>
    <definedName name="IQ_EBITDA_LOW_EST_CIQ">"c3625"</definedName>
    <definedName name="IQ_EBITDA_MARGIN">"c372"</definedName>
    <definedName name="IQ_EBITDA_MEDIAN_EST">"c1663"</definedName>
    <definedName name="IQ_EBITDA_MEDIAN_EST_CIQ">"c3623"</definedName>
    <definedName name="IQ_EBITDA_NUM_EST">"c374"</definedName>
    <definedName name="IQ_EBITDA_NUM_EST_CIQ">"c3626"</definedName>
    <definedName name="IQ_EBITDA_OVER_TOTAL_IE">"c1371"</definedName>
    <definedName name="IQ_EBITDA_SBC_ACT_OR_EST_CIQ">"c4862"</definedName>
    <definedName name="IQ_EBITDA_STDDEV_EST">"c375"</definedName>
    <definedName name="IQ_EBITDA_STDDEV_EST_CIQ">"c3627"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">"c6214"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">"c6215"</definedName>
    <definedName name="IQ_EBT_REIT">"c389"</definedName>
    <definedName name="IQ_EBT_SBC_ACT_OR_EST_CIQ">"c4875"</definedName>
    <definedName name="IQ_EBT_SBC_GW_ACT_OR_EST_CIQ">"c4879"</definedName>
    <definedName name="IQ_EBT_SUBTOTAL_AP">"c8982"</definedName>
    <definedName name="IQ_EBT_UTI">"c390"</definedName>
    <definedName name="IQ_ECO_METRIC_6825_UNUSED">"c6825"</definedName>
    <definedName name="IQ_ECO_METRIC_6839_UNUSED">"c6839"</definedName>
    <definedName name="IQ_ECO_METRIC_6896_UNUSED">"c6896"</definedName>
    <definedName name="IQ_ECO_METRIC_6897_UNUSED">"c6897"</definedName>
    <definedName name="IQ_ECO_METRIC_6927">"c6927"</definedName>
    <definedName name="IQ_ECO_METRIC_6988_UNUSED">"c6988"</definedName>
    <definedName name="IQ_ECO_METRIC_7045_UNUSED">"c7045"</definedName>
    <definedName name="IQ_ECO_METRIC_7059_UNUSED">"c7059"</definedName>
    <definedName name="IQ_ECO_METRIC_7116_UNUSED">"c7116"</definedName>
    <definedName name="IQ_ECO_METRIC_7117_UNUSED">"c7117"</definedName>
    <definedName name="IQ_ECO_METRIC_7147">"c7147"</definedName>
    <definedName name="IQ_ECO_METRIC_7208_UNUSED">"c7208"</definedName>
    <definedName name="IQ_ECO_METRIC_7265_UNUSED">"c7265"</definedName>
    <definedName name="IQ_ECO_METRIC_7279_UNUSED">"c7279"</definedName>
    <definedName name="IQ_ECO_METRIC_7336_UNUSED">"c7336"</definedName>
    <definedName name="IQ_ECO_METRIC_7337_UNUSED">"c7337"</definedName>
    <definedName name="IQ_ECO_METRIC_7367">"c7367"</definedName>
    <definedName name="IQ_ECO_METRIC_7428_UNUSED">"c7428"</definedName>
    <definedName name="IQ_ECO_METRIC_7556_UNUSED">"c7556"</definedName>
    <definedName name="IQ_ECO_METRIC_7557_UNUSED">"c7557"</definedName>
    <definedName name="IQ_ECO_METRIC_7587">"c7587"</definedName>
    <definedName name="IQ_ECO_METRIC_7648_UNUSED">"c7648"</definedName>
    <definedName name="IQ_ECO_METRIC_7704">"c7704"</definedName>
    <definedName name="IQ_ECO_METRIC_7705_UNUSED">"c7705"</definedName>
    <definedName name="IQ_ECO_METRIC_7706">"c7706"</definedName>
    <definedName name="IQ_ECO_METRIC_7718">"c7718"</definedName>
    <definedName name="IQ_ECO_METRIC_7719_UNUSED">"c7719"</definedName>
    <definedName name="IQ_ECO_METRIC_7776_UNUSED">"c7776"</definedName>
    <definedName name="IQ_ECO_METRIC_7777_UNUSED">"c7777"</definedName>
    <definedName name="IQ_ECO_METRIC_7807">"c7807"</definedName>
    <definedName name="IQ_ECO_METRIC_7811">"c7811"</definedName>
    <definedName name="IQ_ECO_METRIC_7868_UNUSED">"c7868"</definedName>
    <definedName name="IQ_ECO_METRIC_7873">"c7873"</definedName>
    <definedName name="IQ_ECO_METRIC_7924">"c7924"</definedName>
    <definedName name="IQ_ECO_METRIC_7925_UNUSED">"c7925"</definedName>
    <definedName name="IQ_ECO_METRIC_7926">"c7926"</definedName>
    <definedName name="IQ_ECO_METRIC_7938">"c7938"</definedName>
    <definedName name="IQ_ECO_METRIC_7939_UNUSED">"c7939"</definedName>
    <definedName name="IQ_ECO_METRIC_7996_UNUSED">"c7996"</definedName>
    <definedName name="IQ_ECO_METRIC_7997_UNUSED">"c7997"</definedName>
    <definedName name="IQ_ECO_METRIC_8027">"c8027"</definedName>
    <definedName name="IQ_ECO_METRIC_8031">"c8031"</definedName>
    <definedName name="IQ_ECO_METRIC_8088_UNUSED">"c8088"</definedName>
    <definedName name="IQ_ECO_METRIC_8093">"c8093"</definedName>
    <definedName name="IQ_ECO_METRIC_8144">"c8144"</definedName>
    <definedName name="IQ_ECO_METRIC_8145_UNUSED">"c8145"</definedName>
    <definedName name="IQ_ECO_METRIC_8146">"c8146"</definedName>
    <definedName name="IQ_ECO_METRIC_8158">"c8158"</definedName>
    <definedName name="IQ_ECO_METRIC_8159_UNUSED">"c8159"</definedName>
    <definedName name="IQ_ECO_METRIC_8216_UNUSED">"c8216"</definedName>
    <definedName name="IQ_ECO_METRIC_8217_UNUSED">"c8217"</definedName>
    <definedName name="IQ_ECO_METRIC_8247">"c8247"</definedName>
    <definedName name="IQ_ECO_METRIC_8251">"c8251"</definedName>
    <definedName name="IQ_ECO_METRIC_8308_UNUSED">"c8308"</definedName>
    <definedName name="IQ_ECO_METRIC_8313">"c8313"</definedName>
    <definedName name="IQ_ECO_METRIC_8366">"c8366"</definedName>
    <definedName name="IQ_ECO_METRIC_8378">"c8378"</definedName>
    <definedName name="IQ_ECO_METRIC_8436_UNUSED">"c8436"</definedName>
    <definedName name="IQ_ECO_METRIC_8437_UNUSED">"c8437"</definedName>
    <definedName name="IQ_ECO_METRIC_8467">"c8467"</definedName>
    <definedName name="IQ_ECO_METRIC_8471">"c8471"</definedName>
    <definedName name="IQ_ECO_METRIC_8528_UNUSED">"c8528"</definedName>
    <definedName name="IQ_ECO_METRIC_8533">"c8533"</definedName>
    <definedName name="IQ_ECS_AUTHORIZED_SHARES">"c5583"</definedName>
    <definedName name="IQ_ECS_AUTHORIZED_SHARES_ABS">"c5597"</definedName>
    <definedName name="IQ_ECS_CONVERT_FACTOR">"c5581"</definedName>
    <definedName name="IQ_ECS_CONVERT_FACTOR_ABS">"c5595"</definedName>
    <definedName name="IQ_ECS_CONVERT_INTO">"c5580"</definedName>
    <definedName name="IQ_ECS_CONVERT_INTO_ABS">"c5594"</definedName>
    <definedName name="IQ_ECS_CONVERT_TYPE">"c5579"</definedName>
    <definedName name="IQ_ECS_CONVERT_TYPE_ABS">"c5593"</definedName>
    <definedName name="IQ_ECS_INACTIVE_DATE">"c5576"</definedName>
    <definedName name="IQ_ECS_INACTIVE_DATE_ABS">"c5590"</definedName>
    <definedName name="IQ_ECS_NAME">"c5571"</definedName>
    <definedName name="IQ_ECS_NAME_ABS">"c5585"</definedName>
    <definedName name="IQ_ECS_NUM_SHAREHOLDERS">"c5584"</definedName>
    <definedName name="IQ_ECS_NUM_SHAREHOLDERS_ABS">"c5598"</definedName>
    <definedName name="IQ_ECS_PAR_VALUE">"c5577"</definedName>
    <definedName name="IQ_ECS_PAR_VALUE_ABS">"c5591"</definedName>
    <definedName name="IQ_ECS_PAR_VALUE_CURRENCY">"c5578"</definedName>
    <definedName name="IQ_ECS_PAR_VALUE_CURRENCY_ABS">"c5592"</definedName>
    <definedName name="IQ_ECS_SHARES_OUT_BS_DATE">"c5572"</definedName>
    <definedName name="IQ_ECS_SHARES_OUT_BS_DATE_ABS">"c5586"</definedName>
    <definedName name="IQ_ECS_SHARES_OUT_FILING_DATE">"c5573"</definedName>
    <definedName name="IQ_ECS_SHARES_OUT_FILING_DATE_ABS">"c5587"</definedName>
    <definedName name="IQ_ECS_START_DATE">"c5575"</definedName>
    <definedName name="IQ_ECS_START_DATE_ABS">"c5589"</definedName>
    <definedName name="IQ_ECS_TYPE">"c5574"</definedName>
    <definedName name="IQ_ECS_TYPE_ABS">"c5588"</definedName>
    <definedName name="IQ_ECS_VOTING">"c5582"</definedName>
    <definedName name="IQ_ECS_VOTING_ABS">"c5596"</definedName>
    <definedName name="IQ_EFFECT_SPECIAL_CHARGE">"c1595"</definedName>
    <definedName name="IQ_EFFECT_TAX_RATE">"c1899"</definedName>
    <definedName name="IQ_EFFECTIVE_DATE">"c8966"</definedName>
    <definedName name="IQ_EFFICIENCY_RATIO">"c391"</definedName>
    <definedName name="IQ_EFFICIENCY_RATIO_FDIC">"c6736"</definedName>
    <definedName name="IQ_EMBEDDED_VAL_COVERED">"c9962"</definedName>
    <definedName name="IQ_EMBEDDED_VAL_COVERED_BEG">"c9957"</definedName>
    <definedName name="IQ_EMBEDDED_VAL_GROUP">"c9948"</definedName>
    <definedName name="IQ_EMBEDDED_VAL_GROUP_BEG">"c9943"</definedName>
    <definedName name="IQ_EMPLOY_COST_INDEX_BENEFITS">"c6857"</definedName>
    <definedName name="IQ_EMPLOY_COST_INDEX_BENEFITS_APR">"c7517"</definedName>
    <definedName name="IQ_EMPLOY_COST_INDEX_BENEFITS_APR_FC">"c8397"</definedName>
    <definedName name="IQ_EMPLOY_COST_INDEX_BENEFITS_FC">"c7737"</definedName>
    <definedName name="IQ_EMPLOY_COST_INDEX_BENEFITS_POP">"c7077"</definedName>
    <definedName name="IQ_EMPLOY_COST_INDEX_BENEFITS_POP_FC">"c7957"</definedName>
    <definedName name="IQ_EMPLOY_COST_INDEX_BENEFITS_YOY">"c7297"</definedName>
    <definedName name="IQ_EMPLOY_COST_INDEX_BENEFITS_YOY_FC">"c8177"</definedName>
    <definedName name="IQ_EMPLOY_COST_INDEX_COMP">"c6856"</definedName>
    <definedName name="IQ_EMPLOY_COST_INDEX_COMP_APR">"c7516"</definedName>
    <definedName name="IQ_EMPLOY_COST_INDEX_COMP_APR_FC">"c8396"</definedName>
    <definedName name="IQ_EMPLOY_COST_INDEX_COMP_FC">"c7736"</definedName>
    <definedName name="IQ_EMPLOY_COST_INDEX_COMP_POP">"c7076"</definedName>
    <definedName name="IQ_EMPLOY_COST_INDEX_COMP_POP_FC">"c7956"</definedName>
    <definedName name="IQ_EMPLOY_COST_INDEX_COMP_YOY">"c7296"</definedName>
    <definedName name="IQ_EMPLOY_COST_INDEX_COMP_YOY_FC">"c8176"</definedName>
    <definedName name="IQ_EMPLOY_COST_INDEX_WAGE_SALARY">"c6858"</definedName>
    <definedName name="IQ_EMPLOY_COST_INDEX_WAGE_SALARY_APR">"c7518"</definedName>
    <definedName name="IQ_EMPLOY_COST_INDEX_WAGE_SALARY_APR_FC">"c8398"</definedName>
    <definedName name="IQ_EMPLOY_COST_INDEX_WAGE_SALARY_FC">"c7738"</definedName>
    <definedName name="IQ_EMPLOY_COST_INDEX_WAGE_SALARY_POP">"c7078"</definedName>
    <definedName name="IQ_EMPLOY_COST_INDEX_WAGE_SALARY_POP_FC">"c7958"</definedName>
    <definedName name="IQ_EMPLOY_COST_INDEX_WAGE_SALARY_YOY">"c7298"</definedName>
    <definedName name="IQ_EMPLOY_COST_INDEX_WAGE_SALARY_YOY_FC">"c8178"</definedName>
    <definedName name="IQ_EMPLOYEES">"c392"</definedName>
    <definedName name="IQ_ENTERPRISE_VALUE">"c1348"</definedName>
    <definedName name="IQ_ENTREPRENEURAL_PROPERTY_INC">"c6859"</definedName>
    <definedName name="IQ_ENTREPRENEURAL_PROPERTY_INC_APR">"c7519"</definedName>
    <definedName name="IQ_ENTREPRENEURAL_PROPERTY_INC_APR_FC">"c8399"</definedName>
    <definedName name="IQ_ENTREPRENEURAL_PROPERTY_INC_FC">"c7739"</definedName>
    <definedName name="IQ_ENTREPRENEURAL_PROPERTY_INC_POP">"c7079"</definedName>
    <definedName name="IQ_ENTREPRENEURAL_PROPERTY_INC_POP_FC">"c7959"</definedName>
    <definedName name="IQ_ENTREPRENEURAL_PROPERTY_INC_YOY">"c7299"</definedName>
    <definedName name="IQ_ENTREPRENEURAL_PROPERTY_INC_YOY_FC">"c8179"</definedName>
    <definedName name="IQ_EPS_10YR_ANN_CAGR">"c6085"</definedName>
    <definedName name="IQ_EPS_10YR_ANN_GROWTH">"c393"</definedName>
    <definedName name="IQ_EPS_1YR_ANN_GROWTH">"c394"</definedName>
    <definedName name="IQ_EPS_2YR_ANN_CAGR">"c6086"</definedName>
    <definedName name="IQ_EPS_2YR_ANN_GROWTH">"c395"</definedName>
    <definedName name="IQ_EPS_3YR_ANN_CAGR">"c6087"</definedName>
    <definedName name="IQ_EPS_3YR_ANN_GROWTH">"c396"</definedName>
    <definedName name="IQ_EPS_5YR_ANN_CAGR">"c6088"</definedName>
    <definedName name="IQ_EPS_5YR_ANN_GROWTH">"c397"</definedName>
    <definedName name="IQ_EPS_7YR_ANN_CAGR">"c6089"</definedName>
    <definedName name="IQ_EPS_7YR_ANN_GROWTH">"c398"</definedName>
    <definedName name="IQ_EPS_ACT_OR_EST_CIQ">"c5058"</definedName>
    <definedName name="IQ_EPS_AP">"c8880"</definedName>
    <definedName name="IQ_EPS_AP_ABS">"c8899"</definedName>
    <definedName name="IQ_EPS_EST">"c399"</definedName>
    <definedName name="IQ_EPS_EST_CIQ">"c4994"</definedName>
    <definedName name="IQ_EPS_GW_ACT_OR_EST_CIQ">"c5066"</definedName>
    <definedName name="IQ_EPS_GW_EST">"c1737"</definedName>
    <definedName name="IQ_EPS_GW_EST_CIQ">"c4723"</definedName>
    <definedName name="IQ_EPS_GW_HIGH_EST">"c1739"</definedName>
    <definedName name="IQ_EPS_GW_HIGH_EST_CIQ">"c4725"</definedName>
    <definedName name="IQ_EPS_GW_LOW_EST">"c1740"</definedName>
    <definedName name="IQ_EPS_GW_LOW_EST_CIQ">"c4726"</definedName>
    <definedName name="IQ_EPS_GW_MEDIAN_EST">"c1738"</definedName>
    <definedName name="IQ_EPS_GW_MEDIAN_EST_CIQ">"c4724"</definedName>
    <definedName name="IQ_EPS_GW_NUM_EST">"c1741"</definedName>
    <definedName name="IQ_EPS_GW_NUM_EST_CIQ">"c4727"</definedName>
    <definedName name="IQ_EPS_GW_STDDEV_EST">"c1742"</definedName>
    <definedName name="IQ_EPS_GW_STDDEV_EST_CIQ">"c4728"</definedName>
    <definedName name="IQ_EPS_HIGH_EST">"c400"</definedName>
    <definedName name="IQ_EPS_HIGH_EST_CIQ">"c4995"</definedName>
    <definedName name="IQ_EPS_LOW_EST">"c401"</definedName>
    <definedName name="IQ_EPS_LOW_EST_CIQ">"c4996"</definedName>
    <definedName name="IQ_EPS_MEDIAN_EST">"c1661"</definedName>
    <definedName name="IQ_EPS_MEDIAN_EST_CIQ">"c4997"</definedName>
    <definedName name="IQ_EPS_NAME_AP">"c8918"</definedName>
    <definedName name="IQ_EPS_NAME_AP_ABS">"c8937"</definedName>
    <definedName name="IQ_EPS_NORM">"c1902"</definedName>
    <definedName name="IQ_EPS_NORM_EST">"c2226"</definedName>
    <definedName name="IQ_EPS_NORM_EST_CIQ">"c4667"</definedName>
    <definedName name="IQ_EPS_NORM_HIGH_EST">"c2228"</definedName>
    <definedName name="IQ_EPS_NORM_HIGH_EST_CIQ">"c4669"</definedName>
    <definedName name="IQ_EPS_NORM_LOW_EST">"c2229"</definedName>
    <definedName name="IQ_EPS_NORM_LOW_EST_CIQ">"c4670"</definedName>
    <definedName name="IQ_EPS_NORM_MEDIAN_EST">"c2227"</definedName>
    <definedName name="IQ_EPS_NORM_MEDIAN_EST_CIQ">"c4668"</definedName>
    <definedName name="IQ_EPS_NORM_NUM_EST">"c2230"</definedName>
    <definedName name="IQ_EPS_NORM_NUM_EST_CIQ">"c4671"</definedName>
    <definedName name="IQ_EPS_NORM_STDDEV_EST">"c2231"</definedName>
    <definedName name="IQ_EPS_NORM_STDDEV_EST_CIQ">"c4672"</definedName>
    <definedName name="IQ_EPS_NUM_EST">"c402"</definedName>
    <definedName name="IQ_EPS_NUM_EST_CIQ">"c4992"</definedName>
    <definedName name="IQ_EPS_REPORT_ACT_OR_EST_CIQ">"c5067"</definedName>
    <definedName name="IQ_EPS_REPORTED_EST">"c1744"</definedName>
    <definedName name="IQ_EPS_REPORTED_EST_CIQ">"c4730"</definedName>
    <definedName name="IQ_EPS_REPORTED_HIGH_EST">"c1746"</definedName>
    <definedName name="IQ_EPS_REPORTED_HIGH_EST_CIQ">"c4732"</definedName>
    <definedName name="IQ_EPS_REPORTED_LOW_EST">"c1747"</definedName>
    <definedName name="IQ_EPS_REPORTED_LOW_EST_CIQ">"c4733"</definedName>
    <definedName name="IQ_EPS_REPORTED_MEDIAN_EST">"c1745"</definedName>
    <definedName name="IQ_EPS_REPORTED_MEDIAN_EST_CIQ">"c4731"</definedName>
    <definedName name="IQ_EPS_REPORTED_NUM_EST">"c1748"</definedName>
    <definedName name="IQ_EPS_REPORTED_NUM_EST_CIQ">"c4734"</definedName>
    <definedName name="IQ_EPS_REPORTED_STDDEV_EST">"c1749"</definedName>
    <definedName name="IQ_EPS_REPORTED_STDDEV_EST_CIQ">"c4735"</definedName>
    <definedName name="IQ_EPS_SBC_ACT_OR_EST_CIQ">"c4901"</definedName>
    <definedName name="IQ_EPS_SBC_GW_ACT_OR_EST_CIQ">"c4905"</definedName>
    <definedName name="IQ_EPS_STDDEV_EST">"c403"</definedName>
    <definedName name="IQ_EPS_STDDEV_EST_CIQ">"c4993"</definedName>
    <definedName name="IQ_EQUITY_AFFIL">"c1451"</definedName>
    <definedName name="IQ_EQUITY_AP">"c8887"</definedName>
    <definedName name="IQ_EQUITY_AP_ABS">"c8906"</definedName>
    <definedName name="IQ_EQUITY_CAPITAL_ASSETS_FDIC">"c6744"</definedName>
    <definedName name="IQ_EQUITY_FDIC">"c6353"</definedName>
    <definedName name="IQ_EQUITY_METHOD">"c404"</definedName>
    <definedName name="IQ_EQUITY_NAME_AP">"c8925"</definedName>
    <definedName name="IQ_EQUITY_NAME_AP_ABS">"c8944"</definedName>
    <definedName name="IQ_EQUITY_SECURITIES_FDIC">"c6304"</definedName>
    <definedName name="IQ_EQUITY_SECURITY_EXPOSURES_FDIC">"c6664"</definedName>
    <definedName name="IQ_EQV_OVER_BV">"c1596"</definedName>
    <definedName name="IQ_EQV_OVER_LTM_PRETAX_INC">"c1390"</definedName>
    <definedName name="IQ_ESOP_DEBT">"c1597"</definedName>
    <definedName name="IQ_EST_ACT_EPS_GW">"c1743"</definedName>
    <definedName name="IQ_EST_ACT_EPS_GW_CIQ">"c4729"</definedName>
    <definedName name="IQ_EST_ACT_EPS_NORM">"c2232"</definedName>
    <definedName name="IQ_EST_ACT_EPS_NORM_CIQ">"c4673"</definedName>
    <definedName name="IQ_EST_ACT_EPS_REPORTED">"c1750"</definedName>
    <definedName name="IQ_EST_ACT_EPS_REPORTED_CIQ">"c4736"</definedName>
    <definedName name="IQ_EST_CURRENCY">"c2140"</definedName>
    <definedName name="IQ_EST_CURRENCY_CIQ">"c4769"</definedName>
    <definedName name="IQ_EST_DATE">"c1634"</definedName>
    <definedName name="IQ_EST_DATE_CIQ">"c4770"</definedName>
    <definedName name="IQ_EST_EPS_GROWTH_1YR">"c1636"</definedName>
    <definedName name="IQ_EST_EPS_GROWTH_1YR_CIQ">"c3628"</definedName>
    <definedName name="IQ_EST_EPS_GROWTH_5YR">"c1655"</definedName>
    <definedName name="IQ_EST_EPS_GROWTH_5YR_CIQ">"c3615"</definedName>
    <definedName name="IQ_EST_EPS_GROWTH_5YR_HIGH">"c1657"</definedName>
    <definedName name="IQ_EST_EPS_GROWTH_5YR_HIGH_CIQ">"c4663"</definedName>
    <definedName name="IQ_EST_EPS_GROWTH_5YR_LOW">"c1658"</definedName>
    <definedName name="IQ_EST_EPS_GROWTH_5YR_LOW_CIQ">"c4664"</definedName>
    <definedName name="IQ_EST_EPS_GROWTH_5YR_MEDIAN">"c1656"</definedName>
    <definedName name="IQ_EST_EPS_GROWTH_5YR_MEDIAN_CIQ">"c5480"</definedName>
    <definedName name="IQ_EST_EPS_GROWTH_5YR_NUM">"c1659"</definedName>
    <definedName name="IQ_EST_EPS_GROWTH_5YR_NUM_CIQ">"c4665"</definedName>
    <definedName name="IQ_EST_EPS_GROWTH_5YR_STDDEV">"c1660"</definedName>
    <definedName name="IQ_EST_EPS_GROWTH_5YR_STDDEV_CIQ">"c4666"</definedName>
    <definedName name="IQ_EST_EPS_GROWTH_Q_1YR">"c1641"</definedName>
    <definedName name="IQ_EST_EPS_GROWTH_Q_1YR_CIQ">"c4744"</definedName>
    <definedName name="IQ_EST_EPS_GW_DIFF">"c1891"</definedName>
    <definedName name="IQ_EST_EPS_GW_DIFF_CIQ">"c4761"</definedName>
    <definedName name="IQ_EST_EPS_GW_SURPRISE_PERCENT">"c1892"</definedName>
    <definedName name="IQ_EST_EPS_GW_SURPRISE_PERCENT_CIQ">"c4762"</definedName>
    <definedName name="IQ_EST_EPS_NORM_DIFF">"c2247"</definedName>
    <definedName name="IQ_EST_EPS_NORM_DIFF_CIQ">"c4745"</definedName>
    <definedName name="IQ_EST_EPS_NORM_SURPRISE_PERCENT">"c2248"</definedName>
    <definedName name="IQ_EST_EPS_NORM_SURPRISE_PERCENT_CIQ">"c4746"</definedName>
    <definedName name="IQ_EST_EPS_REPORT_DIFF">"c1893"</definedName>
    <definedName name="IQ_EST_EPS_REPORT_DIFF_CIQ">"c4763"</definedName>
    <definedName name="IQ_EST_EPS_REPORT_SURPRISE_PERCENT">"c1894"</definedName>
    <definedName name="IQ_EST_EPS_REPORT_SURPRISE_PERCENT_CIQ">"c4764"</definedName>
    <definedName name="IQ_EST_FOOTNOTE">"c4540"</definedName>
    <definedName name="IQ_EST_FOOTNOTE_CIQ">"c12022"</definedName>
    <definedName name="IQ_ESTIMATED_ASSESSABLE_DEPOSITS_FDIC">"c6490"</definedName>
    <definedName name="IQ_ESTIMATED_INSURED_DEPOSITS_FDIC">"c6491"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VAL_DATE">"c2180"</definedName>
    <definedName name="IQ_EXCHANGE">"c405"</definedName>
    <definedName name="IQ_EXCISE_TAXES_EXCL_SALES">"c5515"</definedName>
    <definedName name="IQ_EXCISE_TAXES_INCL_SALES">"c5514"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ENSES_AP">"c8875"</definedName>
    <definedName name="IQ_EXPENSES_AP_ABS">"c8894"</definedName>
    <definedName name="IQ_EXPENSES_NAME_AP">"c8913"</definedName>
    <definedName name="IQ_EXPENSES_NAME_AP_ABS">"c8932"</definedName>
    <definedName name="IQ_EXPLORATION_EXPENDITURE_ALUM">"c9255"</definedName>
    <definedName name="IQ_EXPLORATION_EXPENDITURE_COAL">"c9827"</definedName>
    <definedName name="IQ_EXPLORATION_EXPENDITURE_COP">"c9202"</definedName>
    <definedName name="IQ_EXPLORATION_EXPENDITURE_DIAM">"c9679"</definedName>
    <definedName name="IQ_EXPLORATION_EXPENDITURE_GOLD">"c9040"</definedName>
    <definedName name="IQ_EXPLORATION_EXPENDITURE_IRON">"c9414"</definedName>
    <definedName name="IQ_EXPLORATION_EXPENDITURE_LEAD">"c9467"</definedName>
    <definedName name="IQ_EXPLORATION_EXPENDITURE_MANG">"c9520"</definedName>
    <definedName name="IQ_EXPLORATION_EXPENDITURE_MOLYB">"c9732"</definedName>
    <definedName name="IQ_EXPLORATION_EXPENDITURE_NICK">"c9308"</definedName>
    <definedName name="IQ_EXPLORATION_EXPENDITURE_PLAT">"c9146"</definedName>
    <definedName name="IQ_EXPLORATION_EXPENDITURE_SILVER">"c9093"</definedName>
    <definedName name="IQ_EXPLORATION_EXPENDITURE_TITAN">"c9573"</definedName>
    <definedName name="IQ_EXPLORATION_EXPENDITURE_URAN">"c9626"</definedName>
    <definedName name="IQ_EXPLORATION_EXPENDITURE_ZINC">"c9361"</definedName>
    <definedName name="IQ_EXPLORE_DRILL">"c409"</definedName>
    <definedName name="IQ_EXPORT_PRICE_INDEX">"c6860"</definedName>
    <definedName name="IQ_EXPORT_PRICE_INDEX_APR">"c7520"</definedName>
    <definedName name="IQ_EXPORT_PRICE_INDEX_APR_FC">"c8400"</definedName>
    <definedName name="IQ_EXPORT_PRICE_INDEX_FC">"c7740"</definedName>
    <definedName name="IQ_EXPORT_PRICE_INDEX_POP">"c7080"</definedName>
    <definedName name="IQ_EXPORT_PRICE_INDEX_POP_FC">"c7960"</definedName>
    <definedName name="IQ_EXPORT_PRICE_INDEX_YOY">"c7300"</definedName>
    <definedName name="IQ_EXPORT_PRICE_INDEX_YOY_FC">"c8180"</definedName>
    <definedName name="IQ_EXPORTS_APR_FC_UNUSED">"c8401"</definedName>
    <definedName name="IQ_EXPORTS_APR_UNUSED">"c7521"</definedName>
    <definedName name="IQ_EXPORTS_FACTOR_SERVICES">"c6862"</definedName>
    <definedName name="IQ_EXPORTS_FACTOR_SERVICES_APR">"c7522"</definedName>
    <definedName name="IQ_EXPORTS_FACTOR_SERVICES_APR_FC">"c8402"</definedName>
    <definedName name="IQ_EXPORTS_FACTOR_SERVICES_FC">"c7742"</definedName>
    <definedName name="IQ_EXPORTS_FACTOR_SERVICES_POP">"c7082"</definedName>
    <definedName name="IQ_EXPORTS_FACTOR_SERVICES_POP_FC">"c7962"</definedName>
    <definedName name="IQ_EXPORTS_FACTOR_SERVICES_SAAR">"c6863"</definedName>
    <definedName name="IQ_EXPORTS_FACTOR_SERVICES_SAAR_APR">"c7523"</definedName>
    <definedName name="IQ_EXPORTS_FACTOR_SERVICES_SAAR_APR_FC">"c8403"</definedName>
    <definedName name="IQ_EXPORTS_FACTOR_SERVICES_SAAR_FC">"c7743"</definedName>
    <definedName name="IQ_EXPORTS_FACTOR_SERVICES_SAAR_POP">"c7083"</definedName>
    <definedName name="IQ_EXPORTS_FACTOR_SERVICES_SAAR_POP_FC">"c7963"</definedName>
    <definedName name="IQ_EXPORTS_FACTOR_SERVICES_SAAR_USD_APR_FC">"c11817"</definedName>
    <definedName name="IQ_EXPORTS_FACTOR_SERVICES_SAAR_USD_FC">"c11814"</definedName>
    <definedName name="IQ_EXPORTS_FACTOR_SERVICES_SAAR_USD_POP_FC">"c11815"</definedName>
    <definedName name="IQ_EXPORTS_FACTOR_SERVICES_SAAR_USD_YOY_FC">"c11816"</definedName>
    <definedName name="IQ_EXPORTS_FACTOR_SERVICES_SAAR_YOY">"c7303"</definedName>
    <definedName name="IQ_EXPORTS_FACTOR_SERVICES_SAAR_YOY_FC">"c8183"</definedName>
    <definedName name="IQ_EXPORTS_FACTOR_SERVICES_USD_APR_FC">"c11813"</definedName>
    <definedName name="IQ_EXPORTS_FACTOR_SERVICES_USD_FC">"c11810"</definedName>
    <definedName name="IQ_EXPORTS_FACTOR_SERVICES_USD_POP_FC">"c11811"</definedName>
    <definedName name="IQ_EXPORTS_FACTOR_SERVICES_USD_YOY_FC">"c11812"</definedName>
    <definedName name="IQ_EXPORTS_FACTOR_SERVICES_YOY">"c7302"</definedName>
    <definedName name="IQ_EXPORTS_FACTOR_SERVICES_YOY_FC">"c8182"</definedName>
    <definedName name="IQ_EXPORTS_FC_UNUSED">"c7741"</definedName>
    <definedName name="IQ_EXPORTS_GOODS">"c6864"</definedName>
    <definedName name="IQ_EXPORTS_GOODS_APR">"c7524"</definedName>
    <definedName name="IQ_EXPORTS_GOODS_APR_FC">"c8404"</definedName>
    <definedName name="IQ_EXPORTS_GOODS_FC">"c7744"</definedName>
    <definedName name="IQ_EXPORTS_GOODS_NONFACTOR_SERVICES">"c6865"</definedName>
    <definedName name="IQ_EXPORTS_GOODS_NONFACTOR_SERVICES_APR">"c7525"</definedName>
    <definedName name="IQ_EXPORTS_GOODS_NONFACTOR_SERVICES_APR_FC">"c8405"</definedName>
    <definedName name="IQ_EXPORTS_GOODS_NONFACTOR_SERVICES_FC">"c7745"</definedName>
    <definedName name="IQ_EXPORTS_GOODS_NONFACTOR_SERVICES_POP">"c7085"</definedName>
    <definedName name="IQ_EXPORTS_GOODS_NONFACTOR_SERVICES_POP_FC">"c7965"</definedName>
    <definedName name="IQ_EXPORTS_GOODS_NONFACTOR_SERVICES_YOY">"c7305"</definedName>
    <definedName name="IQ_EXPORTS_GOODS_NONFACTOR_SERVICES_YOY_FC">"c8185"</definedName>
    <definedName name="IQ_EXPORTS_GOODS_POP">"c7084"</definedName>
    <definedName name="IQ_EXPORTS_GOODS_POP_FC">"c7964"</definedName>
    <definedName name="IQ_EXPORTS_GOODS_REAL">"c6973"</definedName>
    <definedName name="IQ_EXPORTS_GOODS_REAL_APR">"c7633"</definedName>
    <definedName name="IQ_EXPORTS_GOODS_REAL_APR_FC">"c8513"</definedName>
    <definedName name="IQ_EXPORTS_GOODS_REAL_FC">"c7853"</definedName>
    <definedName name="IQ_EXPORTS_GOODS_REAL_POP">"c7193"</definedName>
    <definedName name="IQ_EXPORTS_GOODS_REAL_POP_FC">"c8073"</definedName>
    <definedName name="IQ_EXPORTS_GOODS_REAL_SAAR">"c11930"</definedName>
    <definedName name="IQ_EXPORTS_GOODS_REAL_SAAR_APR">"c11933"</definedName>
    <definedName name="IQ_EXPORTS_GOODS_REAL_SAAR_APR_FC_UNUSED">"c8512"</definedName>
    <definedName name="IQ_EXPORTS_GOODS_REAL_SAAR_APR_UNUSED">"c7632"</definedName>
    <definedName name="IQ_EXPORTS_GOODS_REAL_SAAR_FC_UNUSED">"c7852"</definedName>
    <definedName name="IQ_EXPORTS_GOODS_REAL_SAAR_POP">"c11931"</definedName>
    <definedName name="IQ_EXPORTS_GOODS_REAL_SAAR_POP_FC_UNUSED">"c8072"</definedName>
    <definedName name="IQ_EXPORTS_GOODS_REAL_SAAR_POP_UNUSED">"c7192"</definedName>
    <definedName name="IQ_EXPORTS_GOODS_REAL_SAAR_UNUSED">"c6972"</definedName>
    <definedName name="IQ_EXPORTS_GOODS_REAL_SAAR_YOY">"c11932"</definedName>
    <definedName name="IQ_EXPORTS_GOODS_REAL_SAAR_YOY_FC_UNUSED">"c8292"</definedName>
    <definedName name="IQ_EXPORTS_GOODS_REAL_SAAR_YOY_UNUSED">"c7412"</definedName>
    <definedName name="IQ_EXPORTS_GOODS_REAL_YOY">"c7413"</definedName>
    <definedName name="IQ_EXPORTS_GOODS_REAL_YOY_FC">"c8293"</definedName>
    <definedName name="IQ_EXPORTS_GOODS_SERVICES">"c6866"</definedName>
    <definedName name="IQ_EXPORTS_GOODS_SERVICES_APR">"c7526"</definedName>
    <definedName name="IQ_EXPORTS_GOODS_SERVICES_APR_FC">"c8406"</definedName>
    <definedName name="IQ_EXPORTS_GOODS_SERVICES_FC">"c7746"</definedName>
    <definedName name="IQ_EXPORTS_GOODS_SERVICES_POP">"c7086"</definedName>
    <definedName name="IQ_EXPORTS_GOODS_SERVICES_POP_FC">"c7966"</definedName>
    <definedName name="IQ_EXPORTS_GOODS_SERVICES_REAL">"c6974"</definedName>
    <definedName name="IQ_EXPORTS_GOODS_SERVICES_REAL_APR">"c7634"</definedName>
    <definedName name="IQ_EXPORTS_GOODS_SERVICES_REAL_APR_FC">"c8514"</definedName>
    <definedName name="IQ_EXPORTS_GOODS_SERVICES_REAL_FC">"c7854"</definedName>
    <definedName name="IQ_EXPORTS_GOODS_SERVICES_REAL_POP">"c7194"</definedName>
    <definedName name="IQ_EXPORTS_GOODS_SERVICES_REAL_POP_FC">"c8074"</definedName>
    <definedName name="IQ_EXPORTS_GOODS_SERVICES_REAL_SAAR">"c6975"</definedName>
    <definedName name="IQ_EXPORTS_GOODS_SERVICES_REAL_SAAR_APR">"c7635"</definedName>
    <definedName name="IQ_EXPORTS_GOODS_SERVICES_REAL_SAAR_APR_FC">"c8515"</definedName>
    <definedName name="IQ_EXPORTS_GOODS_SERVICES_REAL_SAAR_FC">"c7855"</definedName>
    <definedName name="IQ_EXPORTS_GOODS_SERVICES_REAL_SAAR_POP">"c7195"</definedName>
    <definedName name="IQ_EXPORTS_GOODS_SERVICES_REAL_SAAR_POP_FC">"c8075"</definedName>
    <definedName name="IQ_EXPORTS_GOODS_SERVICES_REAL_SAAR_YOY">"c7415"</definedName>
    <definedName name="IQ_EXPORTS_GOODS_SERVICES_REAL_SAAR_YOY_FC">"c8295"</definedName>
    <definedName name="IQ_EXPORTS_GOODS_SERVICES_REAL_USD">"c11926"</definedName>
    <definedName name="IQ_EXPORTS_GOODS_SERVICES_REAL_USD_APR">"c11929"</definedName>
    <definedName name="IQ_EXPORTS_GOODS_SERVICES_REAL_USD_POP">"c11927"</definedName>
    <definedName name="IQ_EXPORTS_GOODS_SERVICES_REAL_USD_YOY">"c11928"</definedName>
    <definedName name="IQ_EXPORTS_GOODS_SERVICES_REAL_YOY">"c7414"</definedName>
    <definedName name="IQ_EXPORTS_GOODS_SERVICES_REAL_YOY_FC">"c8294"</definedName>
    <definedName name="IQ_EXPORTS_GOODS_SERVICES_SAAR">"c6867"</definedName>
    <definedName name="IQ_EXPORTS_GOODS_SERVICES_SAAR_APR">"c7527"</definedName>
    <definedName name="IQ_EXPORTS_GOODS_SERVICES_SAAR_APR_FC">"c8407"</definedName>
    <definedName name="IQ_EXPORTS_GOODS_SERVICES_SAAR_FC">"c7747"</definedName>
    <definedName name="IQ_EXPORTS_GOODS_SERVICES_SAAR_POP">"c7087"</definedName>
    <definedName name="IQ_EXPORTS_GOODS_SERVICES_SAAR_POP_FC">"c7967"</definedName>
    <definedName name="IQ_EXPORTS_GOODS_SERVICES_SAAR_YOY">"c7307"</definedName>
    <definedName name="IQ_EXPORTS_GOODS_SERVICES_SAAR_YOY_FC">"c8187"</definedName>
    <definedName name="IQ_EXPORTS_GOODS_SERVICES_USD">"c11822"</definedName>
    <definedName name="IQ_EXPORTS_GOODS_SERVICES_USD_APR">"c11825"</definedName>
    <definedName name="IQ_EXPORTS_GOODS_SERVICES_USD_POP">"c11823"</definedName>
    <definedName name="IQ_EXPORTS_GOODS_SERVICES_USD_YOY">"c11824"</definedName>
    <definedName name="IQ_EXPORTS_GOODS_SERVICES_YOY">"c7306"</definedName>
    <definedName name="IQ_EXPORTS_GOODS_SERVICES_YOY_FC">"c8186"</definedName>
    <definedName name="IQ_EXPORTS_GOODS_USD">"c11818"</definedName>
    <definedName name="IQ_EXPORTS_GOODS_USD_APR">"c11821"</definedName>
    <definedName name="IQ_EXPORTS_GOODS_USD_POP">"c11819"</definedName>
    <definedName name="IQ_EXPORTS_GOODS_USD_YOY">"c11820"</definedName>
    <definedName name="IQ_EXPORTS_GOODS_YOY">"c7304"</definedName>
    <definedName name="IQ_EXPORTS_GOODS_YOY_FC">"c8184"</definedName>
    <definedName name="IQ_EXPORTS_NONFACTOR_SERVICES">"c6868"</definedName>
    <definedName name="IQ_EXPORTS_NONFACTOR_SERVICES_APR">"c7528"</definedName>
    <definedName name="IQ_EXPORTS_NONFACTOR_SERVICES_APR_FC">"c8408"</definedName>
    <definedName name="IQ_EXPORTS_NONFACTOR_SERVICES_FC">"c7748"</definedName>
    <definedName name="IQ_EXPORTS_NONFACTOR_SERVICES_POP">"c7088"</definedName>
    <definedName name="IQ_EXPORTS_NONFACTOR_SERVICES_POP_FC">"c7968"</definedName>
    <definedName name="IQ_EXPORTS_NONFACTOR_SERVICES_YOY">"c7308"</definedName>
    <definedName name="IQ_EXPORTS_NONFACTOR_SERVICES_YOY_FC">"c8188"</definedName>
    <definedName name="IQ_EXPORTS_POP_FC_UNUSED">"c7961"</definedName>
    <definedName name="IQ_EXPORTS_POP_UNUSED">"c7081"</definedName>
    <definedName name="IQ_EXPORTS_SERVICES_REAL">"c6977"</definedName>
    <definedName name="IQ_EXPORTS_SERVICES_REAL_APR">"c7637"</definedName>
    <definedName name="IQ_EXPORTS_SERVICES_REAL_APR_FC">"c8517"</definedName>
    <definedName name="IQ_EXPORTS_SERVICES_REAL_FC">"c7857"</definedName>
    <definedName name="IQ_EXPORTS_SERVICES_REAL_POP">"c7197"</definedName>
    <definedName name="IQ_EXPORTS_SERVICES_REAL_POP_FC">"c8077"</definedName>
    <definedName name="IQ_EXPORTS_SERVICES_REAL_SAAR">"c11934"</definedName>
    <definedName name="IQ_EXPORTS_SERVICES_REAL_SAAR_APR">"c11937"</definedName>
    <definedName name="IQ_EXPORTS_SERVICES_REAL_SAAR_APR_FC_UNUSED">"c8516"</definedName>
    <definedName name="IQ_EXPORTS_SERVICES_REAL_SAAR_APR_UNUSED">"c7636"</definedName>
    <definedName name="IQ_EXPORTS_SERVICES_REAL_SAAR_FC_UNUSED">"c7856"</definedName>
    <definedName name="IQ_EXPORTS_SERVICES_REAL_SAAR_POP">"c11935"</definedName>
    <definedName name="IQ_EXPORTS_SERVICES_REAL_SAAR_POP_FC_UNUSED">"c8076"</definedName>
    <definedName name="IQ_EXPORTS_SERVICES_REAL_SAAR_POP_UNUSED">"c7196"</definedName>
    <definedName name="IQ_EXPORTS_SERVICES_REAL_SAAR_UNUSED">"c6976"</definedName>
    <definedName name="IQ_EXPORTS_SERVICES_REAL_SAAR_YOY">"c11936"</definedName>
    <definedName name="IQ_EXPORTS_SERVICES_REAL_SAAR_YOY_FC_UNUSED">"c8296"</definedName>
    <definedName name="IQ_EXPORTS_SERVICES_REAL_SAAR_YOY_UNUSED">"c7416"</definedName>
    <definedName name="IQ_EXPORTS_SERVICES_REAL_YOY">"c7417"</definedName>
    <definedName name="IQ_EXPORTS_SERVICES_REAL_YOY_FC">"c8297"</definedName>
    <definedName name="IQ_EXPORTS_UNUSED">"c6861"</definedName>
    <definedName name="IQ_EXPORTS_USD">"c11806"</definedName>
    <definedName name="IQ_EXPORTS_USD_APR">"c11809"</definedName>
    <definedName name="IQ_EXPORTS_USD_POP">"c11807"</definedName>
    <definedName name="IQ_EXPORTS_USD_YOY">"c11808"</definedName>
    <definedName name="IQ_EXPORTS_YOY_FC_UNUSED">"c8181"</definedName>
    <definedName name="IQ_EXPORTS_YOY_UNUSED">"c7301"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">"c6216"</definedName>
    <definedName name="IQ_EXTRA_ACC_ITEMS_REIT">"c415"</definedName>
    <definedName name="IQ_EXTRA_ACC_ITEMS_UTI">"c416"</definedName>
    <definedName name="IQ_EXTRA_ITEMS">"c1459"</definedName>
    <definedName name="IQ_EXTRAORDINARY_GAINS_FDIC">"c6586"</definedName>
    <definedName name="IQ_FAD">"c8757"</definedName>
    <definedName name="IQ_FAD_PAYOUT_RATIO">"c8872"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DIC">"c417"</definedName>
    <definedName name="IQ_FED_BUDGET_RECEIPTS">"c6869"</definedName>
    <definedName name="IQ_FED_BUDGET_RECEIPTS_APR">"c7529"</definedName>
    <definedName name="IQ_FED_BUDGET_RECEIPTS_APR_FC">"c8409"</definedName>
    <definedName name="IQ_FED_BUDGET_RECEIPTS_FC">"c7749"</definedName>
    <definedName name="IQ_FED_BUDGET_RECEIPTS_POP">"c7089"</definedName>
    <definedName name="IQ_FED_BUDGET_RECEIPTS_POP_FC">"c7969"</definedName>
    <definedName name="IQ_FED_BUDGET_RECEIPTS_YOY">"c7309"</definedName>
    <definedName name="IQ_FED_BUDGET_RECEIPTS_YOY_FC">"c8189"</definedName>
    <definedName name="IQ_FED_FUNDS_PURCHASED_FDIC">"c6343"</definedName>
    <definedName name="IQ_FED_FUNDS_SOLD_FDIC">"c6307"</definedName>
    <definedName name="IQ_FEDFUNDS_SOLD">"c2256"</definedName>
    <definedName name="IQ_FFO">"c1574"</definedName>
    <definedName name="IQ_FFO_ADJ_ACT_OR_EST_CIQ">"c4960"</definedName>
    <definedName name="IQ_FFO_PAYOUT_RATIO">"c3492"</definedName>
    <definedName name="IQ_FFO_PER_SHARE_BASIC">"c8867"</definedName>
    <definedName name="IQ_FFO_PER_SHARE_DILUTED">"c8868"</definedName>
    <definedName name="IQ_FFO_SHARE_ACT_OR_EST_CIQ">"c4971"</definedName>
    <definedName name="IQ_FHLB_ADVANCES_FDIC">"c6366"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LING_CURRENCY">"c2129"</definedName>
    <definedName name="IQ_FILING_CURRENCY_AP">"c11747"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ATA_SOURCE">"c6788"</definedName>
    <definedName name="IQ_FIN_DIV_ASSETS_CURRENT">"c427"</definedName>
    <definedName name="IQ_FIN_DIV_ASSETS_LT">"c428"</definedName>
    <definedName name="IQ_FIN_DIV_CASH_EQUIV">"c6289"</definedName>
    <definedName name="IQ_FIN_DIV_DEBT_CURRENT">"c429"</definedName>
    <definedName name="IQ_FIN_DIV_DEBT_LT">"c430"</definedName>
    <definedName name="IQ_FIN_DIV_DEBT_TOTAL">"c5656"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LT_DEBT_TOTAL">"c5655"</definedName>
    <definedName name="IQ_FIN_DIV_REV">"c437"</definedName>
    <definedName name="IQ_FIN_DIV_ST_DEBT_TOTAL">"c5527"</definedName>
    <definedName name="IQ_FIN_DIV_ST_INVEST">"c6288"</definedName>
    <definedName name="IQ_FINANCING_CASH">"c1405"</definedName>
    <definedName name="IQ_FINANCING_CASH_SUPPL">"c1406"</definedName>
    <definedName name="IQ_FINANCING_OBLIG_CURRENT">"c11753"</definedName>
    <definedName name="IQ_FINANCING_OBLIG_NON_CURRENT">"c11754"</definedName>
    <definedName name="IQ_FINISHED_INV">"c438"</definedName>
    <definedName name="IQ_FIRST_INT_DATE">"c2186"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Q_EST">"c6794"</definedName>
    <definedName name="IQ_FISCAL_Q_EST_CIQ">"c6806"</definedName>
    <definedName name="IQ_FISCAL_Y">"c441"</definedName>
    <definedName name="IQ_FISCAL_Y_EST">"c6795"</definedName>
    <definedName name="IQ_FISCAL_Y_EST_CIQ">"c6807"</definedName>
    <definedName name="IQ_FIVE_PERCENT_OWNER">"c442"</definedName>
    <definedName name="IQ_FIVE_YEAR_FIXED_AND_FLOATING_RATE_FDIC">"c6422"</definedName>
    <definedName name="IQ_FIVE_YEAR_MORTGAGE_PASS_THROUGHS_FDIC">"c6414"</definedName>
    <definedName name="IQ_FIVEPERCENT_PERCENT">"c443"</definedName>
    <definedName name="IQ_FIVEPERCENT_SHARES">"c444"</definedName>
    <definedName name="IQ_FIX_FREQUENCY">"c8964"</definedName>
    <definedName name="IQ_FIXED_ASSET_TURNS">"c445"</definedName>
    <definedName name="IQ_FIXED_INVEST_APR_FC_UNUSED">"c8410"</definedName>
    <definedName name="IQ_FIXED_INVEST_APR_UNUSED">"c7530"</definedName>
    <definedName name="IQ_FIXED_INVEST_FC_UNUSED">"c7750"</definedName>
    <definedName name="IQ_FIXED_INVEST_MACH_EQUIP">"c6871"</definedName>
    <definedName name="IQ_FIXED_INVEST_MACH_EQUIP_APR">"c7531"</definedName>
    <definedName name="IQ_FIXED_INVEST_MACH_EQUIP_APR_FC">"c8411"</definedName>
    <definedName name="IQ_FIXED_INVEST_MACH_EQUIP_FC">"c7751"</definedName>
    <definedName name="IQ_FIXED_INVEST_MACH_EQUIP_POP">"c7091"</definedName>
    <definedName name="IQ_FIXED_INVEST_MACH_EQUIP_POP_FC">"c7971"</definedName>
    <definedName name="IQ_FIXED_INVEST_MACH_EQUIP_REAL">"c6979"</definedName>
    <definedName name="IQ_FIXED_INVEST_MACH_EQUIP_REAL_APR">"c7639"</definedName>
    <definedName name="IQ_FIXED_INVEST_MACH_EQUIP_REAL_APR_FC">"c8519"</definedName>
    <definedName name="IQ_FIXED_INVEST_MACH_EQUIP_REAL_FC">"c7859"</definedName>
    <definedName name="IQ_FIXED_INVEST_MACH_EQUIP_REAL_POP">"c7199"</definedName>
    <definedName name="IQ_FIXED_INVEST_MACH_EQUIP_REAL_POP_FC">"c8079"</definedName>
    <definedName name="IQ_FIXED_INVEST_MACH_EQUIP_REAL_YOY">"c7419"</definedName>
    <definedName name="IQ_FIXED_INVEST_MACH_EQUIP_REAL_YOY_FC">"c8299"</definedName>
    <definedName name="IQ_FIXED_INVEST_MACH_EQUIP_YOY">"c7311"</definedName>
    <definedName name="IQ_FIXED_INVEST_MACH_EQUIP_YOY_FC">"c8191"</definedName>
    <definedName name="IQ_FIXED_INVEST_POP_FC_UNUSED">"c7970"</definedName>
    <definedName name="IQ_FIXED_INVEST_POP_UNUSED">"c7090"</definedName>
    <definedName name="IQ_FIXED_INVEST_REAL_APR_FC_UNUSED">"c8518"</definedName>
    <definedName name="IQ_FIXED_INVEST_REAL_APR_UNUSED">"c7638"</definedName>
    <definedName name="IQ_FIXED_INVEST_REAL_FC_UNUSED">"c7858"</definedName>
    <definedName name="IQ_FIXED_INVEST_REAL_POP_FC_UNUSED">"c8078"</definedName>
    <definedName name="IQ_FIXED_INVEST_REAL_POP_UNUSED">"c7198"</definedName>
    <definedName name="IQ_FIXED_INVEST_REAL_SAAR">"c6980"</definedName>
    <definedName name="IQ_FIXED_INVEST_REAL_SAAR_APR">"c7640"</definedName>
    <definedName name="IQ_FIXED_INVEST_REAL_SAAR_APR_FC">"c8520"</definedName>
    <definedName name="IQ_FIXED_INVEST_REAL_SAAR_FC">"c7860"</definedName>
    <definedName name="IQ_FIXED_INVEST_REAL_SAAR_POP">"c7200"</definedName>
    <definedName name="IQ_FIXED_INVEST_REAL_SAAR_POP_FC">"c8080"</definedName>
    <definedName name="IQ_FIXED_INVEST_REAL_SAAR_USD_APR_FC">"c11945"</definedName>
    <definedName name="IQ_FIXED_INVEST_REAL_SAAR_USD_FC">"c11942"</definedName>
    <definedName name="IQ_FIXED_INVEST_REAL_SAAR_USD_POP_FC">"c11943"</definedName>
    <definedName name="IQ_FIXED_INVEST_REAL_SAAR_USD_YOY_FC">"c11944"</definedName>
    <definedName name="IQ_FIXED_INVEST_REAL_SAAR_YOY">"c7420"</definedName>
    <definedName name="IQ_FIXED_INVEST_REAL_SAAR_YOY_FC">"c8300"</definedName>
    <definedName name="IQ_FIXED_INVEST_REAL_UNUSED">"c6978"</definedName>
    <definedName name="IQ_FIXED_INVEST_REAL_USD_APR_FC">"c11941"</definedName>
    <definedName name="IQ_FIXED_INVEST_REAL_USD_FC">"c11938"</definedName>
    <definedName name="IQ_FIXED_INVEST_REAL_USD_POP_FC">"c11939"</definedName>
    <definedName name="IQ_FIXED_INVEST_REAL_USD_YOY_FC">"c11940"</definedName>
    <definedName name="IQ_FIXED_INVEST_REAL_YOY_FC_UNUSED">"c8298"</definedName>
    <definedName name="IQ_FIXED_INVEST_REAL_YOY_UNUSED">"c7418"</definedName>
    <definedName name="IQ_FIXED_INVEST_SAAR">"c6872"</definedName>
    <definedName name="IQ_FIXED_INVEST_SAAR_APR">"c7532"</definedName>
    <definedName name="IQ_FIXED_INVEST_SAAR_APR_FC">"c8412"</definedName>
    <definedName name="IQ_FIXED_INVEST_SAAR_FC">"c7752"</definedName>
    <definedName name="IQ_FIXED_INVEST_SAAR_POP">"c7092"</definedName>
    <definedName name="IQ_FIXED_INVEST_SAAR_POP_FC">"c7972"</definedName>
    <definedName name="IQ_FIXED_INVEST_SAAR_USD_APR_FC">"c11833"</definedName>
    <definedName name="IQ_FIXED_INVEST_SAAR_USD_FC">"c11830"</definedName>
    <definedName name="IQ_FIXED_INVEST_SAAR_USD_POP_FC">"c11831"</definedName>
    <definedName name="IQ_FIXED_INVEST_SAAR_USD_YOY_FC">"c11832"</definedName>
    <definedName name="IQ_FIXED_INVEST_SAAR_YOY">"c7312"</definedName>
    <definedName name="IQ_FIXED_INVEST_SAAR_YOY_FC">"c8192"</definedName>
    <definedName name="IQ_FIXED_INVEST_UNUSED">"c6870"</definedName>
    <definedName name="IQ_FIXED_INVEST_USD_APR_FC">"c11829"</definedName>
    <definedName name="IQ_FIXED_INVEST_USD_FC">"c11826"</definedName>
    <definedName name="IQ_FIXED_INVEST_USD_POP_FC">"c11827"</definedName>
    <definedName name="IQ_FIXED_INVEST_USD_YOY_FC">"c11828"</definedName>
    <definedName name="IQ_FIXED_INVEST_YOY_FC_UNUSED">"c8190"</definedName>
    <definedName name="IQ_FIXED_INVEST_YOY_UNUSED">"c7310"</definedName>
    <definedName name="IQ_FLOAT_PERCENT">"c1575"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_IB">"c446"</definedName>
    <definedName name="IQ_FOREIGN_DEP_NON_IB">"c447"</definedName>
    <definedName name="IQ_FOREIGN_DEPOSITS_NONTRANSACTION_ACCOUNTS_FDIC">"c6549"</definedName>
    <definedName name="IQ_FOREIGN_DEPOSITS_TRANSACTION_ACCOUNTS_FDIC">"c6541"</definedName>
    <definedName name="IQ_FOREIGN_EXCHANGE">"c1376"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OREIGN_LOANS">"c448"</definedName>
    <definedName name="IQ_FQ">500</definedName>
    <definedName name="IQ_FUEL">"c449"</definedName>
    <definedName name="IQ_FULL_TIME">"c450"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X_CONTRACTS_FDIC">"c6517"</definedName>
    <definedName name="IQ_FX_CONTRACTS_SPOT_FDIC">"c6356"</definedName>
    <definedName name="IQ_FY">1000</definedName>
    <definedName name="IQ_GA_EXP">"c2241"</definedName>
    <definedName name="IQ_GAAP_BS">"c6789"</definedName>
    <definedName name="IQ_GAAP_CF">"c6790"</definedName>
    <definedName name="IQ_GAAP_IS">"c6194"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">"c6217"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">"c6218"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">"c6219"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">"c6220"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">"c6278"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">"c6221"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AIN_SALE_LOANS_FDIC">"c6673"</definedName>
    <definedName name="IQ_GAIN_SALE_RE_FDIC">"c6674"</definedName>
    <definedName name="IQ_GAINS_SALE_ASSETS_FDIC">"c6675"</definedName>
    <definedName name="IQ_GDP">"c6874"</definedName>
    <definedName name="IQ_GDP_APR">"c7534"</definedName>
    <definedName name="IQ_GDP_APR_FC">"c8414"</definedName>
    <definedName name="IQ_GDP_FC">"c7754"</definedName>
    <definedName name="IQ_GDP_POP">"c7094"</definedName>
    <definedName name="IQ_GDP_POP_FC">"c7974"</definedName>
    <definedName name="IQ_GDP_REAL">"c6981"</definedName>
    <definedName name="IQ_GDP_REAL_APR">"c7641"</definedName>
    <definedName name="IQ_GDP_REAL_APR_FC">"c8521"</definedName>
    <definedName name="IQ_GDP_REAL_FC">"c7861"</definedName>
    <definedName name="IQ_GDP_REAL_POP">"c7201"</definedName>
    <definedName name="IQ_GDP_REAL_POP_FC">"c8081"</definedName>
    <definedName name="IQ_GDP_REAL_SAAR">"c6982"</definedName>
    <definedName name="IQ_GDP_REAL_SAAR_APR">"c7642"</definedName>
    <definedName name="IQ_GDP_REAL_SAAR_APR_FC">"c8522"</definedName>
    <definedName name="IQ_GDP_REAL_SAAR_FC">"c7862"</definedName>
    <definedName name="IQ_GDP_REAL_SAAR_POP">"c7202"</definedName>
    <definedName name="IQ_GDP_REAL_SAAR_POP_FC">"c8082"</definedName>
    <definedName name="IQ_GDP_REAL_SAAR_YOY">"c7422"</definedName>
    <definedName name="IQ_GDP_REAL_SAAR_YOY_FC">"c8302"</definedName>
    <definedName name="IQ_GDP_REAL_USD">"c11946"</definedName>
    <definedName name="IQ_GDP_REAL_USD_APR">"c11949"</definedName>
    <definedName name="IQ_GDP_REAL_USD_POP">"c11947"</definedName>
    <definedName name="IQ_GDP_REAL_USD_YOY">"c11948"</definedName>
    <definedName name="IQ_GDP_REAL_YOY">"c7421"</definedName>
    <definedName name="IQ_GDP_REAL_YOY_FC">"c8301"</definedName>
    <definedName name="IQ_GDP_SAAR">"c6875"</definedName>
    <definedName name="IQ_GDP_SAAR_APR">"c7535"</definedName>
    <definedName name="IQ_GDP_SAAR_APR_FC">"c8415"</definedName>
    <definedName name="IQ_GDP_SAAR_FC">"c7755"</definedName>
    <definedName name="IQ_GDP_SAAR_POP">"c7095"</definedName>
    <definedName name="IQ_GDP_SAAR_POP_FC">"c7975"</definedName>
    <definedName name="IQ_GDP_SAAR_YOY">"c7315"</definedName>
    <definedName name="IQ_GDP_SAAR_YOY_FC">"c8195"</definedName>
    <definedName name="IQ_GDP_USD">"c11834"</definedName>
    <definedName name="IQ_GDP_USD_APR">"c11837"</definedName>
    <definedName name="IQ_GDP_USD_POP">"c11835"</definedName>
    <definedName name="IQ_GDP_USD_YOY">"c11836"</definedName>
    <definedName name="IQ_GDP_YOY">"c7314"</definedName>
    <definedName name="IQ_GDP_YOY_FC">"c8194"</definedName>
    <definedName name="IQ_GEO_SEG_ASSETS">"c4069"</definedName>
    <definedName name="IQ_GEO_SEG_ASSETS_ABS">"c4091"</definedName>
    <definedName name="IQ_GEO_SEG_ASSETS_TOTAL">"c4123"</definedName>
    <definedName name="IQ_GEO_SEG_CAPEX">"c4083"</definedName>
    <definedName name="IQ_GEO_SEG_CAPEX_ABS">"c4105"</definedName>
    <definedName name="IQ_GEO_SEG_CAPEX_TOTAL">"c4127"</definedName>
    <definedName name="IQ_GEO_SEG_DA">"c4082"</definedName>
    <definedName name="IQ_GEO_SEG_DA_ABS">"c4104"</definedName>
    <definedName name="IQ_GEO_SEG_DA_TOTAL">"c4126"</definedName>
    <definedName name="IQ_GEO_SEG_EARNINGS_OP">"c4073"</definedName>
    <definedName name="IQ_GEO_SEG_EARNINGS_OP_ABS">"c4095"</definedName>
    <definedName name="IQ_GEO_SEG_EARNINGS_OP_TOTAL">"c4119"</definedName>
    <definedName name="IQ_GEO_SEG_EBT">"c4072"</definedName>
    <definedName name="IQ_GEO_SEG_EBT_ABS">"c4094"</definedName>
    <definedName name="IQ_GEO_SEG_EBT_TOTAL">"c4121"</definedName>
    <definedName name="IQ_GEO_SEG_GP">"c4070"</definedName>
    <definedName name="IQ_GEO_SEG_GP_ABS">"c4092"</definedName>
    <definedName name="IQ_GEO_SEG_GP_TOTAL">"c4120"</definedName>
    <definedName name="IQ_GEO_SEG_INC_TAX">"c4081"</definedName>
    <definedName name="IQ_GEO_SEG_INC_TAX_ABS">"c4103"</definedName>
    <definedName name="IQ_GEO_SEG_INC_TAX_TOTAL">"c4125"</definedName>
    <definedName name="IQ_GEO_SEG_INTEREST_EXP">"c4080"</definedName>
    <definedName name="IQ_GEO_SEG_INTEREST_EXP_ABS">"c4102"</definedName>
    <definedName name="IQ_GEO_SEG_INTEREST_EXP_TOTAL">"c4124"</definedName>
    <definedName name="IQ_GEO_SEG_NAME">"c5484"</definedName>
    <definedName name="IQ_GEO_SEG_NAME_ABS">"c5485"</definedName>
    <definedName name="IQ_GEO_SEG_NI">"c4071"</definedName>
    <definedName name="IQ_GEO_SEG_NI_ABS">"c4093"</definedName>
    <definedName name="IQ_GEO_SEG_NI_TOTAL">"c4122"</definedName>
    <definedName name="IQ_GEO_SEG_OPER_INC">"c4075"</definedName>
    <definedName name="IQ_GEO_SEG_OPER_INC_ABS">"c4097"</definedName>
    <definedName name="IQ_GEO_SEG_OPER_INC_TOTAL">"c4118"</definedName>
    <definedName name="IQ_GEO_SEG_REV">"c4074"</definedName>
    <definedName name="IQ_GEO_SEG_REV_ABS">"c4096"</definedName>
    <definedName name="IQ_GEO_SEG_REV_TOTAL">"c4117"</definedName>
    <definedName name="IQ_GLA_PCT_LEASED_CONSOL">"c8810"</definedName>
    <definedName name="IQ_GLA_PCT_LEASED_MANAGED">"c8812"</definedName>
    <definedName name="IQ_GLA_PCT_LEASED_OTHER">"c8813"</definedName>
    <definedName name="IQ_GLA_PCT_LEASED_TOTAL">"c8814"</definedName>
    <definedName name="IQ_GLA_PCT_LEASED_UNCONSOL">"c8811"</definedName>
    <definedName name="IQ_GLA_SQ_FT_CONSOL">"c8790"</definedName>
    <definedName name="IQ_GLA_SQ_FT_MANAGED">"c8792"</definedName>
    <definedName name="IQ_GLA_SQ_FT_OTHER">"c8793"</definedName>
    <definedName name="IQ_GLA_SQ_FT_TOTAL">"c8794"</definedName>
    <definedName name="IQ_GLA_SQ_FT_UNCONSOL">"c8791"</definedName>
    <definedName name="IQ_GLA_SQ_METER_CONSOL">"c8795"</definedName>
    <definedName name="IQ_GLA_SQ_METER_MANAGED">"c8797"</definedName>
    <definedName name="IQ_GLA_SQ_METER_OTHER">"c8798"</definedName>
    <definedName name="IQ_GLA_SQ_METER_TOTAL">"c8799"</definedName>
    <definedName name="IQ_GLA_SQ_METER_UNCONSOL">"c8796"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OODWILL_NET">"c1380"</definedName>
    <definedName name="IQ_GOVT_PERSONAL_TAXES_RECEIPTS">"c6876"</definedName>
    <definedName name="IQ_GOVT_PERSONAL_TAXES_RECEIPTS_APR">"c7536"</definedName>
    <definedName name="IQ_GOVT_PERSONAL_TAXES_RECEIPTS_APR_FC">"c8416"</definedName>
    <definedName name="IQ_GOVT_PERSONAL_TAXES_RECEIPTS_FC">"c7756"</definedName>
    <definedName name="IQ_GOVT_PERSONAL_TAXES_RECEIPTS_POP">"c7096"</definedName>
    <definedName name="IQ_GOVT_PERSONAL_TAXES_RECEIPTS_POP_FC">"c7976"</definedName>
    <definedName name="IQ_GOVT_PERSONAL_TAXES_RECEIPTS_YOY">"c7316"</definedName>
    <definedName name="IQ_GOVT_PERSONAL_TAXES_RECEIPTS_YOY_FC">"c8196"</definedName>
    <definedName name="IQ_GOVT_RECEIPTS">"c6877"</definedName>
    <definedName name="IQ_GOVT_RECEIPTS_APR">"c7537"</definedName>
    <definedName name="IQ_GOVT_RECEIPTS_APR_FC">"c8417"</definedName>
    <definedName name="IQ_GOVT_RECEIPTS_FC">"c7757"</definedName>
    <definedName name="IQ_GOVT_RECEIPTS_POP">"c7097"</definedName>
    <definedName name="IQ_GOVT_RECEIPTS_POP_FC">"c7977"</definedName>
    <definedName name="IQ_GOVT_RECEIPTS_YOY">"c7317"</definedName>
    <definedName name="IQ_GOVT_RECEIPTS_YOY_FC">"c8197"</definedName>
    <definedName name="IQ_GP">"c511"</definedName>
    <definedName name="IQ_GP_10YR_ANN_CAGR">"c6090"</definedName>
    <definedName name="IQ_GP_10YR_ANN_GROWTH">"c512"</definedName>
    <definedName name="IQ_GP_1YR_ANN_GROWTH">"c513"</definedName>
    <definedName name="IQ_GP_2YR_ANN_CAGR">"c6091"</definedName>
    <definedName name="IQ_GP_2YR_ANN_GROWTH">"c514"</definedName>
    <definedName name="IQ_GP_3YR_ANN_CAGR">"c6092"</definedName>
    <definedName name="IQ_GP_3YR_ANN_GROWTH">"c515"</definedName>
    <definedName name="IQ_GP_5YR_ANN_CAGR">"c6093"</definedName>
    <definedName name="IQ_GP_5YR_ANN_GROWTH">"c516"</definedName>
    <definedName name="IQ_GP_7YR_ANN_CAGR">"c6094"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CAGR">"c6095"</definedName>
    <definedName name="IQ_GROSS_LOANS_10YR_ANN_GROWTH">"c522"</definedName>
    <definedName name="IQ_GROSS_LOANS_1YR_ANN_GROWTH">"c523"</definedName>
    <definedName name="IQ_GROSS_LOANS_2YR_ANN_CAGR">"c6096"</definedName>
    <definedName name="IQ_GROSS_LOANS_2YR_ANN_GROWTH">"c524"</definedName>
    <definedName name="IQ_GROSS_LOANS_3YR_ANN_CAGR">"c6097"</definedName>
    <definedName name="IQ_GROSS_LOANS_3YR_ANN_GROWTH">"c525"</definedName>
    <definedName name="IQ_GROSS_LOANS_5YR_ANN_CAGR">"c6098"</definedName>
    <definedName name="IQ_GROSS_LOANS_5YR_ANN_GROWTH">"c526"</definedName>
    <definedName name="IQ_GROSS_LOANS_7YR_ANN_CAGR">"c6099"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SPRD">"c2155"</definedName>
    <definedName name="IQ_GROSS_WRITTEN">"c2726"</definedName>
    <definedName name="IQ_GROUP_EMBEDDED_VALUE_ASSET_MANAGEMENT">"c9955"</definedName>
    <definedName name="IQ_GROUP_EMBEDDED_VALUE_HEALTH">"c9954"</definedName>
    <definedName name="IQ_GROUP_EMBEDDED_VALUE_LIFE">"c9953"</definedName>
    <definedName name="IQ_GROUP_EMBEDDED_VALUE_LIFE_OTHER">"c9956"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">"c6279"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">"c6280"</definedName>
    <definedName name="IQ_GW_INTAN_AMORT_REIT">"c1480"</definedName>
    <definedName name="IQ_GW_INTAN_AMORT_UTI">"c1481"</definedName>
    <definedName name="IQ_HC_ADJUSTED_DISCHARGES">"c9977"</definedName>
    <definedName name="IQ_HC_ADMISSIONS">"c5953"</definedName>
    <definedName name="IQ_HC_ADMISSIONS_GROWTH">"c5997"</definedName>
    <definedName name="IQ_HC_ADMISSIONS_MANAGED_CARE">"c5956"</definedName>
    <definedName name="IQ_HC_ADMISSIONS_MEDICAID">"c5955"</definedName>
    <definedName name="IQ_HC_ADMISSIONS_MEDICARE">"c5954"</definedName>
    <definedName name="IQ_HC_ADMISSIONS_OTHER">"c5957"</definedName>
    <definedName name="IQ_HC_ADMISSIONS_SF">"c6006"</definedName>
    <definedName name="IQ_HC_ALFS">"c5952"</definedName>
    <definedName name="IQ_HC_ASO_COVERED_LIVES">"c9982"</definedName>
    <definedName name="IQ_HC_ASO_MEMBERSHIP">"c9985"</definedName>
    <definedName name="IQ_HC_AVG_BEDS_SVC">"c5951"</definedName>
    <definedName name="IQ_HC_AVG_DAILY_CENSUS">"c5965"</definedName>
    <definedName name="IQ_HC_AVG_LICENSED_BEDS">"c5949"</definedName>
    <definedName name="IQ_HC_AVG_LICENSED_BEDS_SF">"c6004"</definedName>
    <definedName name="IQ_HC_AVG_STAY">"c5966"</definedName>
    <definedName name="IQ_HC_AVG_STAY_SF">"c6016"</definedName>
    <definedName name="IQ_HC_BEDS_SVC">"c5950"</definedName>
    <definedName name="IQ_HC_CASES">"c9978"</definedName>
    <definedName name="IQ_HC_CLAIMS_RESERVES">"c9989"</definedName>
    <definedName name="IQ_HC_DAYS_REV_OUT">"c5993"</definedName>
    <definedName name="IQ_HC_DISCHARGES">"c9976"</definedName>
    <definedName name="IQ_HC_EQUIV_ADMISSIONS_GROWTH">"c5998"</definedName>
    <definedName name="IQ_HC_EQUIVALENT_ADMISSIONS">"c5958"</definedName>
    <definedName name="IQ_HC_EQUIVALENT_ADMISSIONS_SF">"c6007"</definedName>
    <definedName name="IQ_HC_EQUIVALENT_PATIENT_DAYS">"c9980"</definedName>
    <definedName name="IQ_HC_ER_VISITS">"c5964"</definedName>
    <definedName name="IQ_HC_ER_VISITS_SF">"c6017"</definedName>
    <definedName name="IQ_HC_GROSS_INPATIENT_REV">"c5987"</definedName>
    <definedName name="IQ_HC_GROSS_OUTPATIENT_REV">"c5988"</definedName>
    <definedName name="IQ_HC_GROSS_PATIENT_REV">"c5989"</definedName>
    <definedName name="IQ_HC_HOSP_FACILITIES_CONSOL">"c5945"</definedName>
    <definedName name="IQ_HC_HOSP_FACILITIES_CONSOL_SF">"c6000"</definedName>
    <definedName name="IQ_HC_HOSP_FACILITIES_NON_CONSOL">"c5946"</definedName>
    <definedName name="IQ_HC_HOSP_FACILITIES_NON_CONSOL_SF">"c6001"</definedName>
    <definedName name="IQ_HC_HOSP_FACILITIES_TOTAL">"c5947"</definedName>
    <definedName name="IQ_HC_HOSP_FACILITIES_TOTAL_SF">"c6002"</definedName>
    <definedName name="IQ_HC_INPATIENT_PROCEDURES">"c5961"</definedName>
    <definedName name="IQ_HC_INPATIENT_PROCEDURES_SF">"c6011"</definedName>
    <definedName name="IQ_HC_INPATIENT_REV_PER_ADMISSION">"c5994"</definedName>
    <definedName name="IQ_HC_INTPATIENT_SVCS_PCT_REV">"c5975"</definedName>
    <definedName name="IQ_HC_INTPATIENT_SVCS_PCT_REV_SF">"c6015"</definedName>
    <definedName name="IQ_HC_LICENSED_BEDS">"c5948"</definedName>
    <definedName name="IQ_HC_LICENSED_BEDS_SF">"c6003"</definedName>
    <definedName name="IQ_HC_MANAGED_CARE_PCT_ADMISSIONS">"c5982"</definedName>
    <definedName name="IQ_HC_MANAGED_CARE_PCT_REV">"c5978"</definedName>
    <definedName name="IQ_HC_MEDICAID_PCT_ADMISSIONS">"c5981"</definedName>
    <definedName name="IQ_HC_MEDICAID_PCT_REV">"c5977"</definedName>
    <definedName name="IQ_HC_MEDICAL_EXPENSE_RATIO">"c9987"</definedName>
    <definedName name="IQ_HC_MEDICARE_PCT_ADMISSIONS">"c5980"</definedName>
    <definedName name="IQ_HC_MEDICARE_PCT_REV">"c5976"</definedName>
    <definedName name="IQ_HC_NET_INPATIENT_REV">"c5984"</definedName>
    <definedName name="IQ_HC_NET_OUTPATIENT_REV">"c5985"</definedName>
    <definedName name="IQ_HC_NET_PATIENT_REV">"c5986"</definedName>
    <definedName name="IQ_HC_NET_PATIENT_REV_SF">"c6005"</definedName>
    <definedName name="IQ_HC_OCC_RATE">"c5967"</definedName>
    <definedName name="IQ_HC_OCC_RATE_LICENSED_BEDS">"c5968"</definedName>
    <definedName name="IQ_HC_OCC_RATE_SF">"c6009"</definedName>
    <definedName name="IQ_HC_OPEX_SUPPLIES">"c5990"</definedName>
    <definedName name="IQ_HC_OTHER_OPEX_PCT_REV">"c5973"</definedName>
    <definedName name="IQ_HC_OUTPATIENT_PROCEDURES">"c5962"</definedName>
    <definedName name="IQ_HC_OUTPATIENT_PROCEDURES_SF">"c6012"</definedName>
    <definedName name="IQ_HC_OUTPATIENT_REV_PER_ADMISSION">"c5995"</definedName>
    <definedName name="IQ_HC_OUTPATIENT_SVCS_PCT_REV">"c5974"</definedName>
    <definedName name="IQ_HC_OUTPATIENT_SVCS_PCT_REV_SF">"c6014"</definedName>
    <definedName name="IQ_HC_PATIENT_DAYS">"c5960"</definedName>
    <definedName name="IQ_HC_PATIENT_DAYS_SF">"c6010"</definedName>
    <definedName name="IQ_HC_PROF_GEN_LIAB_CLAIM_PAID">"c5991"</definedName>
    <definedName name="IQ_HC_PROF_GEN_LIAB_EXP_BENEFIT">"c5992"</definedName>
    <definedName name="IQ_HC_PROVISION_DOUBTFUL_PCT_REV">"c5972"</definedName>
    <definedName name="IQ_HC_REV_GROWTH">"c5996"</definedName>
    <definedName name="IQ_HC_REV_PER_CASE">"c9979"</definedName>
    <definedName name="IQ_HC_REV_PER_DISCHARGE">"c9990"</definedName>
    <definedName name="IQ_HC_REV_PER_EQUIV_ADMISSION">"c5959"</definedName>
    <definedName name="IQ_HC_REV_PER_EQUIV_ADMISSION_SF">"c6008"</definedName>
    <definedName name="IQ_HC_REV_PER_EQUIV_ADMISSIONS_GROWTH">"c5999"</definedName>
    <definedName name="IQ_HC_REV_PER_PATIENT_DAY">"c5969"</definedName>
    <definedName name="IQ_HC_REV_PER_PATIENT_DAY_SF">"c6018"</definedName>
    <definedName name="IQ_HC_RISK_COVERED_LIVES">"c9981"</definedName>
    <definedName name="IQ_HC_RISK_MEMBERSHIP">"c9984"</definedName>
    <definedName name="IQ_HC_SALARIES_PCT_REV">"c5970"</definedName>
    <definedName name="IQ_HC_SGA_MARGIN">"c9988"</definedName>
    <definedName name="IQ_HC_SUPPLIES_PCT_REV">"c5971"</definedName>
    <definedName name="IQ_HC_TOTAL_COVERED_LIVES">"c9983"</definedName>
    <definedName name="IQ_HC_TOTAL_MEMBERSHIP">"c9986"</definedName>
    <definedName name="IQ_HC_TOTAL_PROCEDURES">"c5963"</definedName>
    <definedName name="IQ_HC_TOTAL_PROCEDURES_SF">"c6013"</definedName>
    <definedName name="IQ_HC_UNINSURED_PCT_ADMISSIONS">"c5983"</definedName>
    <definedName name="IQ_HC_UNINSURED_PCT_REV">"c5979"</definedName>
    <definedName name="IQ_HELD_MATURITY_FDIC">"c6408"</definedName>
    <definedName name="IQ_HG_ACQUIRED_FRANCHISE_HOTEL_PROPERTIES">"c8584"</definedName>
    <definedName name="IQ_HG_ACQUIRED_FRANCHISE_ROOMS">"c8614"</definedName>
    <definedName name="IQ_HG_ACQUIRED_HOTEL_PROPERTIES">"c8572"</definedName>
    <definedName name="IQ_HG_ACQUIRED_MANAGED_HOTEL_PROPERTIES">"c8590"</definedName>
    <definedName name="IQ_HG_ACQUIRED_MANAGED_ROOMS">"c8620"</definedName>
    <definedName name="IQ_HG_ACQUIRED_OTHER_HOTEL_PROPERTIES">"c8596"</definedName>
    <definedName name="IQ_HG_ACQUIRED_OTHER_ROOMS">"c8626"</definedName>
    <definedName name="IQ_HG_ACQUIRED_OWNED_HOTEL_PROPERTIES">"c8578"</definedName>
    <definedName name="IQ_HG_ACQUIRED_OWNED_ROOMS">"c8608"</definedName>
    <definedName name="IQ_HG_ACQUIRED_ROOMS">"c8602"</definedName>
    <definedName name="IQ_HG_ADR_CHANGE_FRANCHISE">"c8684"</definedName>
    <definedName name="IQ_HG_ADR_CHANGE_MANAGED">"c8685"</definedName>
    <definedName name="IQ_HG_ADR_CHANGE_OTHER">"c8686"</definedName>
    <definedName name="IQ_HG_ADR_CHANGE_OWNED">"c8683"</definedName>
    <definedName name="IQ_HG_ADR_CHANGE_OWNED_COMP">"c8709"</definedName>
    <definedName name="IQ_HG_ADR_CHANGE_TOTAL">"c8687"</definedName>
    <definedName name="IQ_HG_ADR_CHANGE_TOTAL_COMP">"c8710"</definedName>
    <definedName name="IQ_HG_ADR_FRANCHISE">"c8664"</definedName>
    <definedName name="IQ_HG_ADR_MANAGED">"c8665"</definedName>
    <definedName name="IQ_HG_ADR_OTHER">"c8666"</definedName>
    <definedName name="IQ_HG_ADR_OWNED">"c8663"</definedName>
    <definedName name="IQ_HG_ADR_OWNED_COMP">"c8701"</definedName>
    <definedName name="IQ_HG_ADR_TOTAL">"c8667"</definedName>
    <definedName name="IQ_HG_ADR_TOTAL_COMP">"c8702"</definedName>
    <definedName name="IQ_HG_CASINOS_JV">"c8631"</definedName>
    <definedName name="IQ_HG_CASINOS_MANAGED">"c8632"</definedName>
    <definedName name="IQ_HG_CASINOS_OWNED">"c8630"</definedName>
    <definedName name="IQ_HG_CASINOS_TOTAL">"c8633"</definedName>
    <definedName name="IQ_HG_CLOSED_FRANCHISE_HOTEL_PROPERTIES">"c8586"</definedName>
    <definedName name="IQ_HG_CLOSED_FRANCHISE_ROOMS">"c8616"</definedName>
    <definedName name="IQ_HG_CLOSED_HOTEL_PROPERTIES">"c8574"</definedName>
    <definedName name="IQ_HG_CLOSED_MANAGED_HOTEL_PROPERTIES">"c8592"</definedName>
    <definedName name="IQ_HG_CLOSED_MANAGED_ROOMS">"c8622"</definedName>
    <definedName name="IQ_HG_CLOSED_OTHER_HOTEL_PROPERTIES">"c8598"</definedName>
    <definedName name="IQ_HG_CLOSED_OTHER_ROOMS">"c8628"</definedName>
    <definedName name="IQ_HG_CLOSED_OWNED_HOTEL_PROPERTIES">"c8580"</definedName>
    <definedName name="IQ_HG_CLOSED_OWNED_ROOMS">"c8610"</definedName>
    <definedName name="IQ_HG_CLOSED_ROOMS">"c8604"</definedName>
    <definedName name="IQ_HG_EXP_CASINO">"c8733"</definedName>
    <definedName name="IQ_HG_EXP_DEVELOPMENT">"c8738"</definedName>
    <definedName name="IQ_HG_EXP_ENTERTAINMENT">"c8736"</definedName>
    <definedName name="IQ_HG_EXP_FOOD_BEV">"c8734"</definedName>
    <definedName name="IQ_HG_EXP_FRANCHISE_MANAGEMENT">"c8744"</definedName>
    <definedName name="IQ_HG_EXP_OTHER_MNGD_FRANCHISE_PROP">"c8742"</definedName>
    <definedName name="IQ_HG_EXP_OWNED_LEASED_CONSOL_JV">"c8740"</definedName>
    <definedName name="IQ_HG_EXP_REIMBURSEMENTS">"c8743"</definedName>
    <definedName name="IQ_HG_EXP_RETAIL">"c8737"</definedName>
    <definedName name="IQ_HG_EXP_ROOMS">"c8735"</definedName>
    <definedName name="IQ_HG_EXP_THEATRE_CONCESSION">"c8739"</definedName>
    <definedName name="IQ_HG_EXP_VACA_OWNERSHIP_RES">"c8741"</definedName>
    <definedName name="IQ_HG_FOOD_PROM_COSTS">"c8746"</definedName>
    <definedName name="IQ_HG_FRANCHISE_HOTEL_PROPERTIES_BEG">"c8582"</definedName>
    <definedName name="IQ_HG_FRANCHISE_ROOMS_BEG">"c8612"</definedName>
    <definedName name="IQ_HG_GAMING_SPACE_JV">"c8635"</definedName>
    <definedName name="IQ_HG_GAMING_SPACE_MANAGED">"c8636"</definedName>
    <definedName name="IQ_HG_GAMING_SPACE_OWNED">"c8634"</definedName>
    <definedName name="IQ_HG_GAMING_SPACE_TOTAL">"c8637"</definedName>
    <definedName name="IQ_HG_HOTEL_PROPERTIES_BEG">"c8570"</definedName>
    <definedName name="IQ_HG_LAND_AVAIL_JV">"c8647"</definedName>
    <definedName name="IQ_HG_LAND_AVAIL_MANAGED">"c8648"</definedName>
    <definedName name="IQ_HG_LAND_AVAIL_OWNED">"c8646"</definedName>
    <definedName name="IQ_HG_LAND_AVAIL_TOTAL">"c8649"</definedName>
    <definedName name="IQ_HG_LAND_JV">"c8651"</definedName>
    <definedName name="IQ_HG_LAND_MANAGED">"c8652"</definedName>
    <definedName name="IQ_HG_LAND_OWNED">"c8650"</definedName>
    <definedName name="IQ_HG_LAND_TOTAL">"c8653"</definedName>
    <definedName name="IQ_HG_MANAGED_HOTEL_PROPERTIES_BEG">"c8588"</definedName>
    <definedName name="IQ_HG_MANAGED_ROOMS_BEG">"c8618"</definedName>
    <definedName name="IQ_HG_OCCUPANCY_CHANGE_FRANCHISE">"c8675"</definedName>
    <definedName name="IQ_HG_OCCUPANCY_CHANGE_MANAGED">"c8677"</definedName>
    <definedName name="IQ_HG_OCCUPANCY_CHANGE_OTHER">"c8679"</definedName>
    <definedName name="IQ_HG_OCCUPANCY_CHANGE_OWNED">"c8673"</definedName>
    <definedName name="IQ_HG_OCCUPANCY_CHANGE_OWNED_COMP">"c8705"</definedName>
    <definedName name="IQ_HG_OCCUPANCY_CHANGE_TOTAL">"c8681"</definedName>
    <definedName name="IQ_HG_OCCUPANCY_CHANGE_TOTAL_COMP">"c8707"</definedName>
    <definedName name="IQ_HG_OCCUPANCY_FRANCHISE">"c8659"</definedName>
    <definedName name="IQ_HG_OCCUPANCY_INCDEC_FRANCHISE">"c8676"</definedName>
    <definedName name="IQ_HG_OCCUPANCY_INCDEC_MANAGED">"c8678"</definedName>
    <definedName name="IQ_HG_OCCUPANCY_INCDEC_OTHER">"c8680"</definedName>
    <definedName name="IQ_HG_OCCUPANCY_INCDEC_OWNED">"c8674"</definedName>
    <definedName name="IQ_HG_OCCUPANCY_INCDEC_OWNED_COMP">"c8706"</definedName>
    <definedName name="IQ_HG_OCCUPANCY_INCDEC_TOTAL">"c8682"</definedName>
    <definedName name="IQ_HG_OCCUPANCY_INCDEC_TOTAL_COMP">"c8708"</definedName>
    <definedName name="IQ_HG_OCCUPANCY_MANAGED">"c8660"</definedName>
    <definedName name="IQ_HG_OCCUPANCY_OTHER">"c8661"</definedName>
    <definedName name="IQ_HG_OCCUPANCY_OWNED">"c8658"</definedName>
    <definedName name="IQ_HG_OCCUPANCY_OWNED_COMP">"c8699"</definedName>
    <definedName name="IQ_HG_OCCUPANCY_TOTAL">"c8662"</definedName>
    <definedName name="IQ_HG_OCCUPANCY_TOTAL_COMP">"c8700"</definedName>
    <definedName name="IQ_HG_OPENED_FRANCHISE_HOTEL_PROPERTIES">"c8583"</definedName>
    <definedName name="IQ_HG_OPENED_FRANCHISE_ROOMS">"c8613"</definedName>
    <definedName name="IQ_HG_OPENED_HOTEL_PROPERTIES">"c8571"</definedName>
    <definedName name="IQ_HG_OPENED_MANAGED_HOTEL_PROPERTIES">"c8589"</definedName>
    <definedName name="IQ_HG_OPENED_MANAGED_ROOMS">"c8619"</definedName>
    <definedName name="IQ_HG_OPENED_OTHER_HOTEL_PROPERTIES">"c8595"</definedName>
    <definedName name="IQ_HG_OPENED_OTHER_ROOMS">"c8625"</definedName>
    <definedName name="IQ_HG_OPENED_OWNED_HOTEL_PROPERTIES">"c8577"</definedName>
    <definedName name="IQ_HG_OPENED_OWNED_ROOMS">"c8607"</definedName>
    <definedName name="IQ_HG_OPENED_ROOMS">"c8601"</definedName>
    <definedName name="IQ_HG_OTHER_HOTEL_PROPERTIES_BEG">"c8594"</definedName>
    <definedName name="IQ_HG_OTHER_PROM_COSTS">"c8747"</definedName>
    <definedName name="IQ_HG_OTHER_ROOMS_BEG">"c8624"</definedName>
    <definedName name="IQ_HG_OWNED_HOTEL_PROPERTIES_BEG">"c8576"</definedName>
    <definedName name="IQ_HG_OWNED_ROOMS_BEG">"c8606"</definedName>
    <definedName name="IQ_HG_PARKING_SPACES_JV">"c8655"</definedName>
    <definedName name="IQ_HG_PARKING_SPACES_MANAGED">"c8656"</definedName>
    <definedName name="IQ_HG_PARKING_SPACES_OWNED">"c8654"</definedName>
    <definedName name="IQ_HG_PARKING_SPACES_TOTAL">"c8657"</definedName>
    <definedName name="IQ_HG_REV_BASE_MANAGEMENT_FEES">"c8726"</definedName>
    <definedName name="IQ_HG_REV_CASINO">"c8713"</definedName>
    <definedName name="IQ_HG_REV_COST_REIMBURSEMENT">"c8728"</definedName>
    <definedName name="IQ_HG_REV_ENTERTAINMENT">"c8716"</definedName>
    <definedName name="IQ_HG_REV_FOOD_BEV">"c8714"</definedName>
    <definedName name="IQ_HG_REV_FRANCHISE">"c8725"</definedName>
    <definedName name="IQ_HG_REV_INCENTIVE_MANAGEMENT_FEES">"c8727"</definedName>
    <definedName name="IQ_HG_REV_MANAGEMENT_FEES">"c8718"</definedName>
    <definedName name="IQ_HG_REV_OTHER_MNGD_FRANCHISE_PROP">"c8730"</definedName>
    <definedName name="IQ_HG_REV_OTHER_OP_SEGMENT">"c8721"</definedName>
    <definedName name="IQ_HG_REV_OTHER_OWNERSHIP_MIX">"c8731"</definedName>
    <definedName name="IQ_HG_REV_OWNED_LEASED_CONSOL_JV_HOTELS">"c8724"</definedName>
    <definedName name="IQ_HG_REV_PROMOTIONAL_ALLOWANCE">"c8722"</definedName>
    <definedName name="IQ_HG_REV_RACING">"c8719"</definedName>
    <definedName name="IQ_HG_REV_RETAIL">"c8717"</definedName>
    <definedName name="IQ_HG_REV_ROOMS">"c8715"</definedName>
    <definedName name="IQ_HG_REV_THEATRE_CONCESSION">"c8720"</definedName>
    <definedName name="IQ_HG_REV_TOTAL_OP_SEGMENT">"c8723"</definedName>
    <definedName name="IQ_HG_REV_TOTAL_OWNERSHIP_MIX">"c8732"</definedName>
    <definedName name="IQ_HG_REV_VACA_OWNERSHIP_RES_SALES_SVCS">"c8729"</definedName>
    <definedName name="IQ_HG_REVENUES_CHANGE_OWNED_COMP">"c8697"</definedName>
    <definedName name="IQ_HG_REVENUES_CHANGE_TOTAL_COMP">"c8698"</definedName>
    <definedName name="IQ_HG_REVPAR_CHANGE_MANAGED">"c8690"</definedName>
    <definedName name="IQ_HG_REVPAR_CHANGE_OTHER">"c8691"</definedName>
    <definedName name="IQ_HG_REVPAR_CHANGE_OWNED">"c8688"</definedName>
    <definedName name="IQ_HG_REVPAR_CHANGE_OWNED_COMP">"c8711"</definedName>
    <definedName name="IQ_HG_REVPAR_CHANGE_TOTAL">"c8692"</definedName>
    <definedName name="IQ_HG_REVPAR_CHANGE_TOTAL_COMP">"c8712"</definedName>
    <definedName name="IQ_HG_REVPAR_CHNAGE_FRANCHISE">"c8689"</definedName>
    <definedName name="IQ_HG_REVPAR_FRANCHISE">"c8669"</definedName>
    <definedName name="IQ_HG_REVPAR_MANAGED">"c8670"</definedName>
    <definedName name="IQ_HG_REVPAR_OTHER">"c8671"</definedName>
    <definedName name="IQ_HG_REVPAR_OWNED">"c8668"</definedName>
    <definedName name="IQ_HG_REVPAR_OWNED_COMP">"c8703"</definedName>
    <definedName name="IQ_HG_REVPAR_TOTAL">"c8672"</definedName>
    <definedName name="IQ_HG_REVPAR_TOTAL_COMP">"c8704"</definedName>
    <definedName name="IQ_HG_ROOM_PROM_COSTS">"c8745"</definedName>
    <definedName name="IQ_HG_ROOMS_BEG">"c8600"</definedName>
    <definedName name="IQ_HG_SLOT_MACHINES_JV">"c8639"</definedName>
    <definedName name="IQ_HG_SLOT_MACHINES_MANAGED">"c8640"</definedName>
    <definedName name="IQ_HG_SLOT_MACHINES_OWNED">"c8638"</definedName>
    <definedName name="IQ_HG_SLOT_MACHINES_TOTAL">"c8641"</definedName>
    <definedName name="IQ_HG_SOLD_FRANCHISE_HOTEL_PROPERTIES">"c8585"</definedName>
    <definedName name="IQ_HG_SOLD_FRANCHISE_ROOMS">"c8615"</definedName>
    <definedName name="IQ_HG_SOLD_HOTEL_PROPERTIES">"c8573"</definedName>
    <definedName name="IQ_HG_SOLD_MANAGED_HOTEL_PROPERTIES">"c8591"</definedName>
    <definedName name="IQ_HG_SOLD_MANAGED_ROOMS">"c8621"</definedName>
    <definedName name="IQ_HG_SOLD_OTHER_HOTEL_PROPERTIES">"c8597"</definedName>
    <definedName name="IQ_HG_SOLD_OTHER_ROOMS">"c8627"</definedName>
    <definedName name="IQ_HG_SOLD_OWNED_HOTEL_PROPERTIES">"c8579"</definedName>
    <definedName name="IQ_HG_SOLD_OWNED_ROOMS">"c8609"</definedName>
    <definedName name="IQ_HG_SOLD_ROOMS">"c8603"</definedName>
    <definedName name="IQ_HG_TABLE_GAMES_JV">"c8643"</definedName>
    <definedName name="IQ_HG_TABLE_GAMES_MANAGED">"c8644"</definedName>
    <definedName name="IQ_HG_TABLE_GAMES_OWNED">"c8642"</definedName>
    <definedName name="IQ_HG_TABLE_GAMES_TOTAL">"c8645"</definedName>
    <definedName name="IQ_HG_TOTAL_FRANCHISE_HOTEL_PROPERTIES">"c8587"</definedName>
    <definedName name="IQ_HG_TOTAL_FRANCHISE_ROOMS">"c8617"</definedName>
    <definedName name="IQ_HG_TOTAL_HOTEL_PROPERTIES">"c8575"</definedName>
    <definedName name="IQ_HG_TOTAL_MANAGED_HOTEL_PROPERTIES">"c8593"</definedName>
    <definedName name="IQ_HG_TOTAL_MANAGED_ROOMS">"c8623"</definedName>
    <definedName name="IQ_HG_TOTAL_OTHER_HOTEL_PROPERTIES">"c8599"</definedName>
    <definedName name="IQ_HG_TOTAL_OTHER_ROOMS">"c8629"</definedName>
    <definedName name="IQ_HG_TOTAL_OWNED_HOTEL_PROPERTIES">"c8581"</definedName>
    <definedName name="IQ_HG_TOTAL_OWNED_PROPERTIES_COMP">"c8693"</definedName>
    <definedName name="IQ_HG_TOTAL_OWNED_ROOMS">"c8611"</definedName>
    <definedName name="IQ_HG_TOTAL_OWNED_ROOMS_COMP">"c8695"</definedName>
    <definedName name="IQ_HG_TOTAL_PROM_COSTS">"c8748"</definedName>
    <definedName name="IQ_HG_TOTAL_PROPERTIES_COMP">"c8694"</definedName>
    <definedName name="IQ_HG_TOTAL_ROOMS">"c8605"</definedName>
    <definedName name="IQ_HG_TOTAL_ROOMS_COMP">"c8696"</definedName>
    <definedName name="IQ_HIGH_TARGET_PRICE">"c1651"</definedName>
    <definedName name="IQ_HIGH_TARGET_PRICE_CIQ">"c4659"</definedName>
    <definedName name="IQ_HIGHPRICE">"c545"</definedName>
    <definedName name="IQ_HOME_AVG_LOAN_SIZE">"c5911"</definedName>
    <definedName name="IQ_HOME_BACKLOG">"c5844"</definedName>
    <definedName name="IQ_HOME_BACKLOG_AVG_JV">"c5848"</definedName>
    <definedName name="IQ_HOME_BACKLOG_AVG_JV_GROWTH">"c5928"</definedName>
    <definedName name="IQ_HOME_BACKLOG_AVG_JV_INC">"c5851"</definedName>
    <definedName name="IQ_HOME_BACKLOG_AVG_JV_INC_GROWTH">"c5931"</definedName>
    <definedName name="IQ_HOME_BACKLOG_AVG_PRICE">"c5845"</definedName>
    <definedName name="IQ_HOME_BACKLOG_AVG_PRICE_GROWTH">"c5925"</definedName>
    <definedName name="IQ_HOME_BACKLOG_GROWTH">"c5924"</definedName>
    <definedName name="IQ_HOME_BACKLOG_JV">"c5847"</definedName>
    <definedName name="IQ_HOME_BACKLOG_JV_GROWTH">"c5927"</definedName>
    <definedName name="IQ_HOME_BACKLOG_JV_INC">"c5850"</definedName>
    <definedName name="IQ_HOME_BACKLOG_JV_INC_GROWTH">"c5930"</definedName>
    <definedName name="IQ_HOME_BACKLOG_VALUE">"c5846"</definedName>
    <definedName name="IQ_HOME_BACKLOG_VALUE_GROWTH">"c5926"</definedName>
    <definedName name="IQ_HOME_BACKLOG_VALUE_JV">"c5849"</definedName>
    <definedName name="IQ_HOME_BACKLOG_VALUE_JV_GROWTH">"c5929"</definedName>
    <definedName name="IQ_HOME_BACKLOG_VALUE_JV_INC">"c5852"</definedName>
    <definedName name="IQ_HOME_BACKLOG_VALUE_JV_INC_GROWTH">"c5932"</definedName>
    <definedName name="IQ_HOME_COMMUNITIES_ACTIVE">"c5862"</definedName>
    <definedName name="IQ_HOME_COMMUNITIES_ACTIVE_GROWTH">"c5942"</definedName>
    <definedName name="IQ_HOME_COMMUNITIES_ACTIVE_JV">"c5863"</definedName>
    <definedName name="IQ_HOME_COMMUNITIES_ACTIVE_JV_GROWTH">"c5943"</definedName>
    <definedName name="IQ_HOME_COMMUNITIES_ACTIVE_JV_INC">"c5864"</definedName>
    <definedName name="IQ_HOME_COMMUNITIES_ACTIVE_JV_INC_GROWTH">"c5944"</definedName>
    <definedName name="IQ_HOME_COST_CONSTRUCTION_SVCS">"c5882"</definedName>
    <definedName name="IQ_HOME_COST_ELIMINATIONS_OTHER">"c5883"</definedName>
    <definedName name="IQ_HOME_COST_FINANCIAL_SVCS">"c5881"</definedName>
    <definedName name="IQ_HOME_COST_HOUSING">"c5877"</definedName>
    <definedName name="IQ_HOME_COST_LAND_LOT">"c5878"</definedName>
    <definedName name="IQ_HOME_COST_OTHER_HOMEBUILDING">"c5879"</definedName>
    <definedName name="IQ_HOME_COST_TOTAL">"c5884"</definedName>
    <definedName name="IQ_HOME_COST_TOTAL_HOMEBUILDING">"c5880"</definedName>
    <definedName name="IQ_HOME_DELIVERED">"c5835"</definedName>
    <definedName name="IQ_HOME_DELIVERED_AVG_PRICE">"c5836"</definedName>
    <definedName name="IQ_HOME_DELIVERED_AVG_PRICE_GROWTH">"c5916"</definedName>
    <definedName name="IQ_HOME_DELIVERED_AVG_PRICE_JV">"c5839"</definedName>
    <definedName name="IQ_HOME_DELIVERED_AVG_PRICE_JV_GROWTH">"c5919"</definedName>
    <definedName name="IQ_HOME_DELIVERED_AVG_PRICE_JV_INC">"c5842"</definedName>
    <definedName name="IQ_HOME_DELIVERED_AVG_PRICE_JV_INC_GROWTH">"c5922"</definedName>
    <definedName name="IQ_HOME_DELIVERED_GROWTH">"c5915"</definedName>
    <definedName name="IQ_HOME_DELIVERED_JV">"c5838"</definedName>
    <definedName name="IQ_HOME_DELIVERED_JV_GROWTH">"c5918"</definedName>
    <definedName name="IQ_HOME_DELIVERED_JV_INC">"c5841"</definedName>
    <definedName name="IQ_HOME_DELIVERED_JV_INC_GROWTH">"c5921"</definedName>
    <definedName name="IQ_HOME_DELIVERED_VALUE">"c5837"</definedName>
    <definedName name="IQ_HOME_DELIVERED_VALUE_GROWTH">"c5917"</definedName>
    <definedName name="IQ_HOME_DELIVERED_VALUE_JV">"c5840"</definedName>
    <definedName name="IQ_HOME_DELIVERED_VALUE_JV_GROWTH">"c5920"</definedName>
    <definedName name="IQ_HOME_DELIVERED_VALUE_JV_INC">"c5843"</definedName>
    <definedName name="IQ_HOME_DELIVERED_VALUE_JV_INC_GROWTH">"c5923"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ME_FINISHED_HOMES_CIP">"c5865"</definedName>
    <definedName name="IQ_HOME_FIRSTLIEN_MORT_ORIGINATED">"c5905"</definedName>
    <definedName name="IQ_HOME_FIRSTLIEN_MORT_ORIGINATED_VOL">"c5908"</definedName>
    <definedName name="IQ_HOME_HUC">"c5822"</definedName>
    <definedName name="IQ_HOME_HUC_JV">"c5823"</definedName>
    <definedName name="IQ_HOME_HUC_JV_INC">"c5824"</definedName>
    <definedName name="IQ_HOME_INV_NOT_OWNED">"c5868"</definedName>
    <definedName name="IQ_HOME_LAND_DEVELOPMENT">"c5866"</definedName>
    <definedName name="IQ_HOME_LAND_FUTURE_DEVELOPMENT">"c5867"</definedName>
    <definedName name="IQ_HOME_LOAN_APPLICATIONS">"c5910"</definedName>
    <definedName name="IQ_HOME_LOANS_SOLD_COUNT">"c5912"</definedName>
    <definedName name="IQ_HOME_LOANS_SOLD_VALUE">"c5913"</definedName>
    <definedName name="IQ_HOME_LOTS_CONTROLLED">"c5831"</definedName>
    <definedName name="IQ_HOME_LOTS_FINISHED">"c5827"</definedName>
    <definedName name="IQ_HOME_LOTS_HELD_SALE">"c5830"</definedName>
    <definedName name="IQ_HOME_LOTS_JV">"c5833"</definedName>
    <definedName name="IQ_HOME_LOTS_JV_INC">"c5834"</definedName>
    <definedName name="IQ_HOME_LOTS_OTHER">"c5832"</definedName>
    <definedName name="IQ_HOME_LOTS_OWNED">"c5828"</definedName>
    <definedName name="IQ_HOME_LOTS_UNDER_DEVELOPMENT">"c5826"</definedName>
    <definedName name="IQ_HOME_LOTS_UNDER_OPTION">"c5829"</definedName>
    <definedName name="IQ_HOME_LOTS_UNDEVELOPED">"c5825"</definedName>
    <definedName name="IQ_HOME_MORT_CAPTURE_RATE">"c5906"</definedName>
    <definedName name="IQ_HOME_MORT_ORIGINATED">"c5907"</definedName>
    <definedName name="IQ_HOME_OBLIGATIONS_INV_NOT_OWNED">"c5914"</definedName>
    <definedName name="IQ_HOME_ORDERS">"c5853"</definedName>
    <definedName name="IQ_HOME_ORDERS_AVG_PRICE">"c5854"</definedName>
    <definedName name="IQ_HOME_ORDERS_AVG_PRICE_GROWTH">"c5934"</definedName>
    <definedName name="IQ_HOME_ORDERS_AVG_PRICE_JV">"c5857"</definedName>
    <definedName name="IQ_HOME_ORDERS_AVG_PRICE_JV_GROWTH">"c5937"</definedName>
    <definedName name="IQ_HOME_ORDERS_AVG_PRICE_JV_INC">"c5860"</definedName>
    <definedName name="IQ_HOME_ORDERS_AVG_PRICE_JV_INC_GROWTH">"c5940"</definedName>
    <definedName name="IQ_HOME_ORDERS_GROWTH">"c5933"</definedName>
    <definedName name="IQ_HOME_ORDERS_JV">"c5856"</definedName>
    <definedName name="IQ_HOME_ORDERS_JV_GROWTH">"c5936"</definedName>
    <definedName name="IQ_HOME_ORDERS_JV_INC">"c5859"</definedName>
    <definedName name="IQ_HOME_ORDERS_JV_INC_GROWTH">"c5939"</definedName>
    <definedName name="IQ_HOME_ORDERS_VALUE">"c5855"</definedName>
    <definedName name="IQ_HOME_ORDERS_VALUE_GROWTH">"c5935"</definedName>
    <definedName name="IQ_HOME_ORDERS_VALUE_JV">"c5858"</definedName>
    <definedName name="IQ_HOME_ORDERS_VALUE_JV_GROWTH">"c5938"</definedName>
    <definedName name="IQ_HOME_ORDERS_VALUE_JV_INC">"c5861"</definedName>
    <definedName name="IQ_HOME_ORDERS_VALUE_JV_INC_GROWTH">"c5941"</definedName>
    <definedName name="IQ_HOME_ORIGINATION_TOTAL">"c5909"</definedName>
    <definedName name="IQ_HOME_PRETAX_INC_CONSTRUCTION_SVCS">"c5890"</definedName>
    <definedName name="IQ_HOME_PRETAX_INC_ELIMINATIONS_OTHER">"c5891"</definedName>
    <definedName name="IQ_HOME_PRETAX_INC_FINANCIAL_SVCS">"c5889"</definedName>
    <definedName name="IQ_HOME_PRETAX_INC_HOUSING">"c5885"</definedName>
    <definedName name="IQ_HOME_PRETAX_INC_LAND_LOT">"c5886"</definedName>
    <definedName name="IQ_HOME_PRETAX_INC_OTHER_HOMEBUILDING">"c5887"</definedName>
    <definedName name="IQ_HOME_PRETAX_INC_TOTAL">"c5892"</definedName>
    <definedName name="IQ_HOME_PRETAX_INC_TOTAL_HOMEBUILDING">"c5888"</definedName>
    <definedName name="IQ_HOME_PURCH_OBLIGATION_1YR">"c5898"</definedName>
    <definedName name="IQ_HOME_PURCH_OBLIGATION_2YR">"c5899"</definedName>
    <definedName name="IQ_HOME_PURCH_OBLIGATION_3YR">"c5900"</definedName>
    <definedName name="IQ_HOME_PURCH_OBLIGATION_4YR">"c5901"</definedName>
    <definedName name="IQ_HOME_PURCH_OBLIGATION_5YR">"c5902"</definedName>
    <definedName name="IQ_HOME_PURCH_OBLIGATION_AFTER5">"c5903"</definedName>
    <definedName name="IQ_HOME_PURCH_OBLIGATION_TOTAL">"c5904"</definedName>
    <definedName name="IQ_HOME_REV_CONSTRUCTION_SERVICES">"c5874"</definedName>
    <definedName name="IQ_HOME_REV_ELIMINATIONS_OTHER">"c5875"</definedName>
    <definedName name="IQ_HOME_REV_FINANCIAL_SERVICES">"c5873"</definedName>
    <definedName name="IQ_HOME_REV_HOUSING">"c5872"</definedName>
    <definedName name="IQ_HOME_REV_LAND_LOT">"c5870"</definedName>
    <definedName name="IQ_HOME_REV_OTHER_HOMEBUILDING">"c5871"</definedName>
    <definedName name="IQ_HOME_REV_TOTAL">"c5876"</definedName>
    <definedName name="IQ_HOME_SALES_NEW">"c6924"</definedName>
    <definedName name="IQ_HOME_SALES_NEW_APR">"c7584"</definedName>
    <definedName name="IQ_HOME_SALES_NEW_APR_FC">"c8464"</definedName>
    <definedName name="IQ_HOME_SALES_NEW_FC">"c7804"</definedName>
    <definedName name="IQ_HOME_SALES_NEW_POP">"c7144"</definedName>
    <definedName name="IQ_HOME_SALES_NEW_POP_FC">"c8024"</definedName>
    <definedName name="IQ_HOME_SALES_NEW_YOY">"c7364"</definedName>
    <definedName name="IQ_HOME_SALES_NEW_YOY_FC">"c8244"</definedName>
    <definedName name="IQ_HOME_TOTAL_INV">"c5869"</definedName>
    <definedName name="IQ_HOME_WARRANTY_RES_BEG">"c5893"</definedName>
    <definedName name="IQ_HOME_WARRANTY_RES_END">"c5897"</definedName>
    <definedName name="IQ_HOME_WARRANTY_RES_ISS">"c5894"</definedName>
    <definedName name="IQ_HOME_WARRANTY_RES_OTHER">"c5896"</definedName>
    <definedName name="IQ_HOME_WARRANTY_RES_PAY">"c5895"</definedName>
    <definedName name="IQ_HOMEOWNERS_WRITTEN">"c546"</definedName>
    <definedName name="IQ_HOURLY_COMP">"c6879"</definedName>
    <definedName name="IQ_HOURLY_COMP_APR">"c7539"</definedName>
    <definedName name="IQ_HOURLY_COMP_APR_FC">"c8419"</definedName>
    <definedName name="IQ_HOURLY_COMP_FC">"c7759"</definedName>
    <definedName name="IQ_HOURLY_COMP_POP">"c7099"</definedName>
    <definedName name="IQ_HOURLY_COMP_POP_FC">"c7979"</definedName>
    <definedName name="IQ_HOURLY_COMP_YOY">"c7319"</definedName>
    <definedName name="IQ_HOURLY_COMP_YOY_FC">"c8199"</definedName>
    <definedName name="IQ_HOUSING_COMPLETIONS">"c6881"</definedName>
    <definedName name="IQ_HOUSING_COMPLETIONS_APR">"c7541"</definedName>
    <definedName name="IQ_HOUSING_COMPLETIONS_APR_FC">"c8421"</definedName>
    <definedName name="IQ_HOUSING_COMPLETIONS_FC">"c7761"</definedName>
    <definedName name="IQ_HOUSING_COMPLETIONS_POP">"c7101"</definedName>
    <definedName name="IQ_HOUSING_COMPLETIONS_POP_FC">"c7981"</definedName>
    <definedName name="IQ_HOUSING_COMPLETIONS_SINGLE_FAM_APR_FC_UNUSED">"c8422"</definedName>
    <definedName name="IQ_HOUSING_COMPLETIONS_SINGLE_FAM_APR_UNUSED">"c7542"</definedName>
    <definedName name="IQ_HOUSING_COMPLETIONS_SINGLE_FAM_FC_UNUSED">"c7762"</definedName>
    <definedName name="IQ_HOUSING_COMPLETIONS_SINGLE_FAM_POP_FC_UNUSED">"c7982"</definedName>
    <definedName name="IQ_HOUSING_COMPLETIONS_SINGLE_FAM_POP_UNUSED">"c7102"</definedName>
    <definedName name="IQ_HOUSING_COMPLETIONS_SINGLE_FAM_UNUSED">"c6882"</definedName>
    <definedName name="IQ_HOUSING_COMPLETIONS_SINGLE_FAM_YOY_FC_UNUSED">"c8202"</definedName>
    <definedName name="IQ_HOUSING_COMPLETIONS_SINGLE_FAM_YOY_UNUSED">"c7322"</definedName>
    <definedName name="IQ_HOUSING_COMPLETIONS_YOY">"c7321"</definedName>
    <definedName name="IQ_HOUSING_COMPLETIONS_YOY_FC">"c8201"</definedName>
    <definedName name="IQ_HOUSING_PERMITS">"c6883"</definedName>
    <definedName name="IQ_HOUSING_PERMITS_APR">"c7543"</definedName>
    <definedName name="IQ_HOUSING_PERMITS_APR_FC">"c8423"</definedName>
    <definedName name="IQ_HOUSING_PERMITS_FC">"c7763"</definedName>
    <definedName name="IQ_HOUSING_PERMITS_POP">"c7103"</definedName>
    <definedName name="IQ_HOUSING_PERMITS_POP_FC">"c7983"</definedName>
    <definedName name="IQ_HOUSING_PERMITS_YOY">"c7323"</definedName>
    <definedName name="IQ_HOUSING_PERMITS_YOY_FC">"c8203"</definedName>
    <definedName name="IQ_HOUSING_STARTS">"c6884"</definedName>
    <definedName name="IQ_HOUSING_STARTS_APR">"c7544"</definedName>
    <definedName name="IQ_HOUSING_STARTS_APR_FC">"c8424"</definedName>
    <definedName name="IQ_HOUSING_STARTS_FC">"c7764"</definedName>
    <definedName name="IQ_HOUSING_STARTS_POP">"c7104"</definedName>
    <definedName name="IQ_HOUSING_STARTS_POP_FC">"c7984"</definedName>
    <definedName name="IQ_HOUSING_STARTS_SAAR">"c6885"</definedName>
    <definedName name="IQ_HOUSING_STARTS_SAAR_APR">"c7545"</definedName>
    <definedName name="IQ_HOUSING_STARTS_SAAR_APR_FC">"c8425"</definedName>
    <definedName name="IQ_HOUSING_STARTS_SAAR_FC">"c7765"</definedName>
    <definedName name="IQ_HOUSING_STARTS_SAAR_POP">"c7105"</definedName>
    <definedName name="IQ_HOUSING_STARTS_SAAR_POP_FC">"c7985"</definedName>
    <definedName name="IQ_HOUSING_STARTS_SAAR_YOY">"c7325"</definedName>
    <definedName name="IQ_HOUSING_STARTS_SAAR_YOY_FC">"c8205"</definedName>
    <definedName name="IQ_HOUSING_STARTS_YOY">"c7324"</definedName>
    <definedName name="IQ_HOUSING_STARTS_YOY_FC">"c8204"</definedName>
    <definedName name="IQ_HRS_WORKED_FULL_PT">"c6880"</definedName>
    <definedName name="IQ_HRS_WORKED_FULL_PT_APR">"c7540"</definedName>
    <definedName name="IQ_HRS_WORKED_FULL_PT_APR_FC">"c8420"</definedName>
    <definedName name="IQ_HRS_WORKED_FULL_PT_FC">"c7760"</definedName>
    <definedName name="IQ_HRS_WORKED_FULL_PT_POP">"c7100"</definedName>
    <definedName name="IQ_HRS_WORKED_FULL_PT_POP_FC">"c7980"</definedName>
    <definedName name="IQ_HRS_WORKED_FULL_PT_YOY">"c7320"</definedName>
    <definedName name="IQ_HRS_WORKED_FULL_PT_YOY_FC">"c8200"</definedName>
    <definedName name="IQ_IM_AVG_REV_PER_CLICK">"c9991"</definedName>
    <definedName name="IQ_IM_NUMBER_PAGE_VIEWS">"c9993"</definedName>
    <definedName name="IQ_IM_NUMBER_PAID_CLICKS">"c9995"</definedName>
    <definedName name="IQ_IM_NUMBER_PAID_CLICKS_GROWTH">"c9996"</definedName>
    <definedName name="IQ_IM_PAGE_VIEWS_GROWTH">"c9994"</definedName>
    <definedName name="IQ_IM_REV_PER_PAGE_VIEW_GROWTH">"c9992"</definedName>
    <definedName name="IQ_IM_TRAFFIC_ACQUISITION_CHANGE">"c9998"</definedName>
    <definedName name="IQ_IM_TRAFFIC_ACQUISITION_COST_TO_AD_REV_RATIO">"c10000"</definedName>
    <definedName name="IQ_IM_TRAFFIC_ACQUISITION_COST_TO_TOTAL_REV_RATIO">"c9999"</definedName>
    <definedName name="IQ_IM_TRAFFIC_ACQUISITION_COSTS">"c9997"</definedName>
    <definedName name="IQ_IMPAIR_OIL">"c547"</definedName>
    <definedName name="IQ_IMPAIRMENT_GW">"c548"</definedName>
    <definedName name="IQ_IMPORT_PRICE_INDEX">"c6886"</definedName>
    <definedName name="IQ_IMPORT_PRICE_INDEX_APR">"c7546"</definedName>
    <definedName name="IQ_IMPORT_PRICE_INDEX_APR_FC">"c8426"</definedName>
    <definedName name="IQ_IMPORT_PRICE_INDEX_FC">"c7766"</definedName>
    <definedName name="IQ_IMPORT_PRICE_INDEX_POP">"c7106"</definedName>
    <definedName name="IQ_IMPORT_PRICE_INDEX_POP_FC">"c7986"</definedName>
    <definedName name="IQ_IMPORT_PRICE_INDEX_YOY">"c7326"</definedName>
    <definedName name="IQ_IMPORT_PRICE_INDEX_YOY_FC">"c8206"</definedName>
    <definedName name="IQ_IMPORTS_GOODS">"c6887"</definedName>
    <definedName name="IQ_IMPORTS_GOODS_APR">"c7547"</definedName>
    <definedName name="IQ_IMPORTS_GOODS_APR_FC">"c8427"</definedName>
    <definedName name="IQ_IMPORTS_GOODS_FC">"c7767"</definedName>
    <definedName name="IQ_IMPORTS_GOODS_NONFACTOR_SERVICES">"c6888"</definedName>
    <definedName name="IQ_IMPORTS_GOODS_NONFACTOR_SERVICES_APR">"c7548"</definedName>
    <definedName name="IQ_IMPORTS_GOODS_NONFACTOR_SERVICES_APR_FC">"c8428"</definedName>
    <definedName name="IQ_IMPORTS_GOODS_NONFACTOR_SERVICES_FC">"c7768"</definedName>
    <definedName name="IQ_IMPORTS_GOODS_NONFACTOR_SERVICES_POP">"c7108"</definedName>
    <definedName name="IQ_IMPORTS_GOODS_NONFACTOR_SERVICES_POP_FC">"c7988"</definedName>
    <definedName name="IQ_IMPORTS_GOODS_NONFACTOR_SERVICES_YOY">"c7328"</definedName>
    <definedName name="IQ_IMPORTS_GOODS_NONFACTOR_SERVICES_YOY_FC">"c8208"</definedName>
    <definedName name="IQ_IMPORTS_GOODS_POP">"c7107"</definedName>
    <definedName name="IQ_IMPORTS_GOODS_POP_FC">"c7987"</definedName>
    <definedName name="IQ_IMPORTS_GOODS_REAL">"c11950"</definedName>
    <definedName name="IQ_IMPORTS_GOODS_REAL_APR">"c11953"</definedName>
    <definedName name="IQ_IMPORTS_GOODS_REAL_POP">"c11951"</definedName>
    <definedName name="IQ_IMPORTS_GOODS_REAL_SAAR_APR_FC_UNUSED">"c8523"</definedName>
    <definedName name="IQ_IMPORTS_GOODS_REAL_SAAR_APR_UNUSED">"c7643"</definedName>
    <definedName name="IQ_IMPORTS_GOODS_REAL_SAAR_FC_UNUSED">"c7863"</definedName>
    <definedName name="IQ_IMPORTS_GOODS_REAL_SAAR_POP_FC_UNUSED">"c8083"</definedName>
    <definedName name="IQ_IMPORTS_GOODS_REAL_SAAR_POP_UNUSED">"c7203"</definedName>
    <definedName name="IQ_IMPORTS_GOODS_REAL_SAAR_UNUSED">"c6983"</definedName>
    <definedName name="IQ_IMPORTS_GOODS_REAL_SAAR_YOY_FC_UNUSED">"c8303"</definedName>
    <definedName name="IQ_IMPORTS_GOODS_REAL_SAAR_YOY_UNUSED">"c7423"</definedName>
    <definedName name="IQ_IMPORTS_GOODS_REAL_YOY">"c11952"</definedName>
    <definedName name="IQ_IMPORTS_GOODS_SAAR">"c6891"</definedName>
    <definedName name="IQ_IMPORTS_GOODS_SAAR_APR">"c7551"</definedName>
    <definedName name="IQ_IMPORTS_GOODS_SAAR_APR_FC">"c8431"</definedName>
    <definedName name="IQ_IMPORTS_GOODS_SAAR_FC">"c7771"</definedName>
    <definedName name="IQ_IMPORTS_GOODS_SAAR_POP">"c7111"</definedName>
    <definedName name="IQ_IMPORTS_GOODS_SAAR_POP_FC">"c7991"</definedName>
    <definedName name="IQ_IMPORTS_GOODS_SAAR_USD_APR_FC">"c11849"</definedName>
    <definedName name="IQ_IMPORTS_GOODS_SAAR_USD_FC">"c11846"</definedName>
    <definedName name="IQ_IMPORTS_GOODS_SAAR_USD_POP_FC">"c11847"</definedName>
    <definedName name="IQ_IMPORTS_GOODS_SAAR_USD_YOY_FC">"c11848"</definedName>
    <definedName name="IQ_IMPORTS_GOODS_SAAR_YOY">"c7331"</definedName>
    <definedName name="IQ_IMPORTS_GOODS_SAAR_YOY_FC">"c8211"</definedName>
    <definedName name="IQ_IMPORTS_GOODS_SERVICES_APR_FC_UNUSED">"c8429"</definedName>
    <definedName name="IQ_IMPORTS_GOODS_SERVICES_APR_UNUSED">"c7549"</definedName>
    <definedName name="IQ_IMPORTS_GOODS_SERVICES_FC_UNUSED">"c7769"</definedName>
    <definedName name="IQ_IMPORTS_GOODS_SERVICES_POP_FC_UNUSED">"c7989"</definedName>
    <definedName name="IQ_IMPORTS_GOODS_SERVICES_POP_UNUSED">"c7109"</definedName>
    <definedName name="IQ_IMPORTS_GOODS_SERVICES_REAL">"c6985"</definedName>
    <definedName name="IQ_IMPORTS_GOODS_SERVICES_REAL_APR">"c7645"</definedName>
    <definedName name="IQ_IMPORTS_GOODS_SERVICES_REAL_APR_FC">"c8525"</definedName>
    <definedName name="IQ_IMPORTS_GOODS_SERVICES_REAL_FC">"c7865"</definedName>
    <definedName name="IQ_IMPORTS_GOODS_SERVICES_REAL_POP">"c7205"</definedName>
    <definedName name="IQ_IMPORTS_GOODS_SERVICES_REAL_POP_FC">"c8085"</definedName>
    <definedName name="IQ_IMPORTS_GOODS_SERVICES_REAL_SAAR">"c11958"</definedName>
    <definedName name="IQ_IMPORTS_GOODS_SERVICES_REAL_SAAR_APR">"c11961"</definedName>
    <definedName name="IQ_IMPORTS_GOODS_SERVICES_REAL_SAAR_APR_FC_UNUSED">"c8524"</definedName>
    <definedName name="IQ_IMPORTS_GOODS_SERVICES_REAL_SAAR_APR_UNUSED">"c7644"</definedName>
    <definedName name="IQ_IMPORTS_GOODS_SERVICES_REAL_SAAR_FC_UNUSED">"c7864"</definedName>
    <definedName name="IQ_IMPORTS_GOODS_SERVICES_REAL_SAAR_POP">"c11959"</definedName>
    <definedName name="IQ_IMPORTS_GOODS_SERVICES_REAL_SAAR_POP_FC_UNUSED">"c8084"</definedName>
    <definedName name="IQ_IMPORTS_GOODS_SERVICES_REAL_SAAR_POP_UNUSED">"c7204"</definedName>
    <definedName name="IQ_IMPORTS_GOODS_SERVICES_REAL_SAAR_UNUSED">"c6984"</definedName>
    <definedName name="IQ_IMPORTS_GOODS_SERVICES_REAL_SAAR_USD">"c11962"</definedName>
    <definedName name="IQ_IMPORTS_GOODS_SERVICES_REAL_SAAR_USD_APR">"c11965"</definedName>
    <definedName name="IQ_IMPORTS_GOODS_SERVICES_REAL_SAAR_USD_APR_FC">"c11969"</definedName>
    <definedName name="IQ_IMPORTS_GOODS_SERVICES_REAL_SAAR_USD_FC">"c11966"</definedName>
    <definedName name="IQ_IMPORTS_GOODS_SERVICES_REAL_SAAR_USD_POP">"c11963"</definedName>
    <definedName name="IQ_IMPORTS_GOODS_SERVICES_REAL_SAAR_USD_POP_FC">"c11967"</definedName>
    <definedName name="IQ_IMPORTS_GOODS_SERVICES_REAL_SAAR_USD_YOY">"c11964"</definedName>
    <definedName name="IQ_IMPORTS_GOODS_SERVICES_REAL_SAAR_USD_YOY_FC">"c11968"</definedName>
    <definedName name="IQ_IMPORTS_GOODS_SERVICES_REAL_SAAR_YOY">"c11960"</definedName>
    <definedName name="IQ_IMPORTS_GOODS_SERVICES_REAL_SAAR_YOY_FC_UNUSED">"c8304"</definedName>
    <definedName name="IQ_IMPORTS_GOODS_SERVICES_REAL_SAAR_YOY_UNUSED">"c7424"</definedName>
    <definedName name="IQ_IMPORTS_GOODS_SERVICES_REAL_USD">"c11954"</definedName>
    <definedName name="IQ_IMPORTS_GOODS_SERVICES_REAL_USD_APR">"c11957"</definedName>
    <definedName name="IQ_IMPORTS_GOODS_SERVICES_REAL_USD_POP">"c11955"</definedName>
    <definedName name="IQ_IMPORTS_GOODS_SERVICES_REAL_USD_YOY">"c11956"</definedName>
    <definedName name="IQ_IMPORTS_GOODS_SERVICES_REAL_YOY">"c7425"</definedName>
    <definedName name="IQ_IMPORTS_GOODS_SERVICES_REAL_YOY_FC">"c8305"</definedName>
    <definedName name="IQ_IMPORTS_GOODS_SERVICES_SAAR">"c6890"</definedName>
    <definedName name="IQ_IMPORTS_GOODS_SERVICES_SAAR_APR">"c7550"</definedName>
    <definedName name="IQ_IMPORTS_GOODS_SERVICES_SAAR_APR_FC">"c8430"</definedName>
    <definedName name="IQ_IMPORTS_GOODS_SERVICES_SAAR_FC">"c7770"</definedName>
    <definedName name="IQ_IMPORTS_GOODS_SERVICES_SAAR_POP">"c7110"</definedName>
    <definedName name="IQ_IMPORTS_GOODS_SERVICES_SAAR_POP_FC">"c7990"</definedName>
    <definedName name="IQ_IMPORTS_GOODS_SERVICES_SAAR_YOY">"c7330"</definedName>
    <definedName name="IQ_IMPORTS_GOODS_SERVICES_SAAR_YOY_FC">"c8210"</definedName>
    <definedName name="IQ_IMPORTS_GOODS_SERVICES_UNUSED">"c6889"</definedName>
    <definedName name="IQ_IMPORTS_GOODS_SERVICES_USD">"c11842"</definedName>
    <definedName name="IQ_IMPORTS_GOODS_SERVICES_USD_APR">"c11845"</definedName>
    <definedName name="IQ_IMPORTS_GOODS_SERVICES_USD_POP">"c11843"</definedName>
    <definedName name="IQ_IMPORTS_GOODS_SERVICES_USD_YOY">"c11844"</definedName>
    <definedName name="IQ_IMPORTS_GOODS_SERVICES_YOY_FC_UNUSED">"c8209"</definedName>
    <definedName name="IQ_IMPORTS_GOODS_SERVICES_YOY_UNUSED">"c7329"</definedName>
    <definedName name="IQ_IMPORTS_GOODS_USD_APR_FC">"c11841"</definedName>
    <definedName name="IQ_IMPORTS_GOODS_USD_FC">"c11838"</definedName>
    <definedName name="IQ_IMPORTS_GOODS_USD_POP_FC">"c11839"</definedName>
    <definedName name="IQ_IMPORTS_GOODS_USD_YOY_FC">"c11840"</definedName>
    <definedName name="IQ_IMPORTS_GOODS_YOY">"c7327"</definedName>
    <definedName name="IQ_IMPORTS_GOODS_YOY_FC">"c8207"</definedName>
    <definedName name="IQ_IMPORTS_NONFACTOR_SERVICES">"c6892"</definedName>
    <definedName name="IQ_IMPORTS_NONFACTOR_SERVICES_APR">"c7552"</definedName>
    <definedName name="IQ_IMPORTS_NONFACTOR_SERVICES_APR_FC">"c8432"</definedName>
    <definedName name="IQ_IMPORTS_NONFACTOR_SERVICES_FC">"c7772"</definedName>
    <definedName name="IQ_IMPORTS_NONFACTOR_SERVICES_POP">"c7112"</definedName>
    <definedName name="IQ_IMPORTS_NONFACTOR_SERVICES_POP_FC">"c7992"</definedName>
    <definedName name="IQ_IMPORTS_NONFACTOR_SERVICES_SAAR">"c6893"</definedName>
    <definedName name="IQ_IMPORTS_NONFACTOR_SERVICES_SAAR_APR">"c7553"</definedName>
    <definedName name="IQ_IMPORTS_NONFACTOR_SERVICES_SAAR_APR_FC">"c8433"</definedName>
    <definedName name="IQ_IMPORTS_NONFACTOR_SERVICES_SAAR_FC">"c7773"</definedName>
    <definedName name="IQ_IMPORTS_NONFACTOR_SERVICES_SAAR_POP">"c7113"</definedName>
    <definedName name="IQ_IMPORTS_NONFACTOR_SERVICES_SAAR_POP_FC">"c7993"</definedName>
    <definedName name="IQ_IMPORTS_NONFACTOR_SERVICES_SAAR_USD_APR_FC">"c11857"</definedName>
    <definedName name="IQ_IMPORTS_NONFACTOR_SERVICES_SAAR_USD_FC">"c11854"</definedName>
    <definedName name="IQ_IMPORTS_NONFACTOR_SERVICES_SAAR_USD_POP_FC">"c11855"</definedName>
    <definedName name="IQ_IMPORTS_NONFACTOR_SERVICES_SAAR_USD_YOY_FC">"c11856"</definedName>
    <definedName name="IQ_IMPORTS_NONFACTOR_SERVICES_SAAR_YOY">"c7333"</definedName>
    <definedName name="IQ_IMPORTS_NONFACTOR_SERVICES_SAAR_YOY_FC">"c8213"</definedName>
    <definedName name="IQ_IMPORTS_NONFACTOR_SERVICES_USD_APR_FC">"c11853"</definedName>
    <definedName name="IQ_IMPORTS_NONFACTOR_SERVICES_USD_FC">"c11850"</definedName>
    <definedName name="IQ_IMPORTS_NONFACTOR_SERVICES_USD_POP_FC">"c11851"</definedName>
    <definedName name="IQ_IMPORTS_NONFACTOR_SERVICES_USD_YOY_FC">"c11852"</definedName>
    <definedName name="IQ_IMPORTS_NONFACTOR_SERVICES_YOY">"c7332"</definedName>
    <definedName name="IQ_IMPORTS_NONFACTOR_SERVICES_YOY_FC">"c8212"</definedName>
    <definedName name="IQ_IMPORTS_SERVICES">"c11858"</definedName>
    <definedName name="IQ_IMPORTS_SERVICES_APR">"c11861"</definedName>
    <definedName name="IQ_IMPORTS_SERVICES_POP">"c11859"</definedName>
    <definedName name="IQ_IMPORTS_SERVICES_REAL">"c6986"</definedName>
    <definedName name="IQ_IMPORTS_SERVICES_REAL_APR">"c7646"</definedName>
    <definedName name="IQ_IMPORTS_SERVICES_REAL_APR_FC">"c8526"</definedName>
    <definedName name="IQ_IMPORTS_SERVICES_REAL_FC">"c7866"</definedName>
    <definedName name="IQ_IMPORTS_SERVICES_REAL_POP">"c7206"</definedName>
    <definedName name="IQ_IMPORTS_SERVICES_REAL_POP_FC">"c8086"</definedName>
    <definedName name="IQ_IMPORTS_SERVICES_REAL_YOY">"c7426"</definedName>
    <definedName name="IQ_IMPORTS_SERVICES_REAL_YOY_FC">"c8306"</definedName>
    <definedName name="IQ_IMPORTS_SERVICES_YOY">"c11860"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">"c6222"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EX_LEADING_IND">"c6894"</definedName>
    <definedName name="IQ_INDEX_LEADING_IND_APR">"c7554"</definedName>
    <definedName name="IQ_INDEX_LEADING_IND_APR_FC">"c8434"</definedName>
    <definedName name="IQ_INDEX_LEADING_IND_FC">"c7774"</definedName>
    <definedName name="IQ_INDEX_LEADING_IND_POP">"c7114"</definedName>
    <definedName name="IQ_INDEX_LEADING_IND_POP_FC">"c7994"</definedName>
    <definedName name="IQ_INDEX_LEADING_IND_YOY">"c7334"</definedName>
    <definedName name="IQ_INDEX_LEADING_IND_YOY_FC">"c8214"</definedName>
    <definedName name="IQ_INDICATED_ATTRIB_ORE_RESOURCES_ALUM">"c9238"</definedName>
    <definedName name="IQ_INDICATED_ATTRIB_ORE_RESOURCES_COP">"c9182"</definedName>
    <definedName name="IQ_INDICATED_ATTRIB_ORE_RESOURCES_DIAM">"c9662"</definedName>
    <definedName name="IQ_INDICATED_ATTRIB_ORE_RESOURCES_GOLD">"c9023"</definedName>
    <definedName name="IQ_INDICATED_ATTRIB_ORE_RESOURCES_IRON">"c9397"</definedName>
    <definedName name="IQ_INDICATED_ATTRIB_ORE_RESOURCES_LEAD">"c9450"</definedName>
    <definedName name="IQ_INDICATED_ATTRIB_ORE_RESOURCES_MANG">"c9503"</definedName>
    <definedName name="IQ_INDICATED_ATTRIB_ORE_RESOURCES_MOLYB">"c9715"</definedName>
    <definedName name="IQ_INDICATED_ATTRIB_ORE_RESOURCES_NICK">"c9291"</definedName>
    <definedName name="IQ_INDICATED_ATTRIB_ORE_RESOURCES_PLAT">"c9129"</definedName>
    <definedName name="IQ_INDICATED_ATTRIB_ORE_RESOURCES_SILVER">"c9076"</definedName>
    <definedName name="IQ_INDICATED_ATTRIB_ORE_RESOURCES_TITAN">"c9556"</definedName>
    <definedName name="IQ_INDICATED_ATTRIB_ORE_RESOURCES_URAN">"c9609"</definedName>
    <definedName name="IQ_INDICATED_ATTRIB_ORE_RESOURCES_ZINC">"c9344"</definedName>
    <definedName name="IQ_INDICATED_ORE_RESOURCES_ALUM">"c9224"</definedName>
    <definedName name="IQ_INDICATED_ORE_RESOURCES_COP">"c9168"</definedName>
    <definedName name="IQ_INDICATED_ORE_RESOURCES_DIAM">"c9648"</definedName>
    <definedName name="IQ_INDICATED_ORE_RESOURCES_GOLD">"c9009"</definedName>
    <definedName name="IQ_INDICATED_ORE_RESOURCES_IRON">"c9383"</definedName>
    <definedName name="IQ_INDICATED_ORE_RESOURCES_LEAD">"c9436"</definedName>
    <definedName name="IQ_INDICATED_ORE_RESOURCES_MANG">"c9489"</definedName>
    <definedName name="IQ_INDICATED_ORE_RESOURCES_MOLYB">"c9701"</definedName>
    <definedName name="IQ_INDICATED_ORE_RESOURCES_NICK">"c9277"</definedName>
    <definedName name="IQ_INDICATED_ORE_RESOURCES_PLAT">"c9115"</definedName>
    <definedName name="IQ_INDICATED_ORE_RESOURCES_SILVER">"c9062"</definedName>
    <definedName name="IQ_INDICATED_ORE_RESOURCES_TITAN">"c9542"</definedName>
    <definedName name="IQ_INDICATED_ORE_RESOURCES_URAN">"c9595"</definedName>
    <definedName name="IQ_INDICATED_ORE_RESOURCES_ZINC">"c9330"</definedName>
    <definedName name="IQ_INDICATED_RECOV_ATTRIB_RESOURCES_ALUM">"c9243"</definedName>
    <definedName name="IQ_INDICATED_RECOV_ATTRIB_RESOURCES_COAL">"c9817"</definedName>
    <definedName name="IQ_INDICATED_RECOV_ATTRIB_RESOURCES_COP">"c9187"</definedName>
    <definedName name="IQ_INDICATED_RECOV_ATTRIB_RESOURCES_DIAM">"c9667"</definedName>
    <definedName name="IQ_INDICATED_RECOV_ATTRIB_RESOURCES_GOLD">"c9028"</definedName>
    <definedName name="IQ_INDICATED_RECOV_ATTRIB_RESOURCES_IRON">"c9402"</definedName>
    <definedName name="IQ_INDICATED_RECOV_ATTRIB_RESOURCES_LEAD">"c9455"</definedName>
    <definedName name="IQ_INDICATED_RECOV_ATTRIB_RESOURCES_MANG">"c9508"</definedName>
    <definedName name="IQ_INDICATED_RECOV_ATTRIB_RESOURCES_MET_COAL">"c9757"</definedName>
    <definedName name="IQ_INDICATED_RECOV_ATTRIB_RESOURCES_MOLYB">"c9720"</definedName>
    <definedName name="IQ_INDICATED_RECOV_ATTRIB_RESOURCES_NICK">"c9296"</definedName>
    <definedName name="IQ_INDICATED_RECOV_ATTRIB_RESOURCES_PLAT">"c9134"</definedName>
    <definedName name="IQ_INDICATED_RECOV_ATTRIB_RESOURCES_SILVER">"c9081"</definedName>
    <definedName name="IQ_INDICATED_RECOV_ATTRIB_RESOURCES_STEAM">"c9787"</definedName>
    <definedName name="IQ_INDICATED_RECOV_ATTRIB_RESOURCES_TITAN">"c9561"</definedName>
    <definedName name="IQ_INDICATED_RECOV_ATTRIB_RESOURCES_URAN">"c9614"</definedName>
    <definedName name="IQ_INDICATED_RECOV_ATTRIB_RESOURCES_ZINC">"c9349"</definedName>
    <definedName name="IQ_INDICATED_RECOV_RESOURCES_ALUM">"c9233"</definedName>
    <definedName name="IQ_INDICATED_RECOV_RESOURCES_COAL">"c9812"</definedName>
    <definedName name="IQ_INDICATED_RECOV_RESOURCES_COP">"c9177"</definedName>
    <definedName name="IQ_INDICATED_RECOV_RESOURCES_DIAM">"c9657"</definedName>
    <definedName name="IQ_INDICATED_RECOV_RESOURCES_GOLD">"c9018"</definedName>
    <definedName name="IQ_INDICATED_RECOV_RESOURCES_IRON">"c9392"</definedName>
    <definedName name="IQ_INDICATED_RECOV_RESOURCES_LEAD">"c9445"</definedName>
    <definedName name="IQ_INDICATED_RECOV_RESOURCES_MANG">"c9498"</definedName>
    <definedName name="IQ_INDICATED_RECOV_RESOURCES_MET_COAL">"c9752"</definedName>
    <definedName name="IQ_INDICATED_RECOV_RESOURCES_MOLYB">"c9710"</definedName>
    <definedName name="IQ_INDICATED_RECOV_RESOURCES_NICK">"c9286"</definedName>
    <definedName name="IQ_INDICATED_RECOV_RESOURCES_PLAT">"c9124"</definedName>
    <definedName name="IQ_INDICATED_RECOV_RESOURCES_SILVER">"c9071"</definedName>
    <definedName name="IQ_INDICATED_RECOV_RESOURCES_STEAM">"c9782"</definedName>
    <definedName name="IQ_INDICATED_RECOV_RESOURCES_TITAN">"c9551"</definedName>
    <definedName name="IQ_INDICATED_RECOV_RESOURCES_URAN">"c9604"</definedName>
    <definedName name="IQ_INDICATED_RECOV_RESOURCES_ZINC">"c9339"</definedName>
    <definedName name="IQ_INDICATED_RESOURCES_CALORIFIC_VALUE_COAL">"c9807"</definedName>
    <definedName name="IQ_INDICATED_RESOURCES_CALORIFIC_VALUE_MET_COAL">"c9747"</definedName>
    <definedName name="IQ_INDICATED_RESOURCES_CALORIFIC_VALUE_STEAM">"c9777"</definedName>
    <definedName name="IQ_INDICATED_RESOURCES_GRADE_ALUM">"c9225"</definedName>
    <definedName name="IQ_INDICATED_RESOURCES_GRADE_COP">"c9169"</definedName>
    <definedName name="IQ_INDICATED_RESOURCES_GRADE_DIAM">"c9649"</definedName>
    <definedName name="IQ_INDICATED_RESOURCES_GRADE_GOLD">"c9010"</definedName>
    <definedName name="IQ_INDICATED_RESOURCES_GRADE_IRON">"c9384"</definedName>
    <definedName name="IQ_INDICATED_RESOURCES_GRADE_LEAD">"c9437"</definedName>
    <definedName name="IQ_INDICATED_RESOURCES_GRADE_MANG">"c9490"</definedName>
    <definedName name="IQ_INDICATED_RESOURCES_GRADE_MOLYB">"c9702"</definedName>
    <definedName name="IQ_INDICATED_RESOURCES_GRADE_NICK">"c9278"</definedName>
    <definedName name="IQ_INDICATED_RESOURCES_GRADE_PLAT">"c9116"</definedName>
    <definedName name="IQ_INDICATED_RESOURCES_GRADE_SILVER">"c9063"</definedName>
    <definedName name="IQ_INDICATED_RESOURCES_GRADE_TITAN">"c9543"</definedName>
    <definedName name="IQ_INDICATED_RESOURCES_GRADE_URAN">"c9596"</definedName>
    <definedName name="IQ_INDICATED_RESOURCES_GRADE_ZINC">"c9331"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DUSTRIAL_PROD">"c6895"</definedName>
    <definedName name="IQ_INDUSTRIAL_PROD_APR">"c7555"</definedName>
    <definedName name="IQ_INDUSTRIAL_PROD_APR_FC">"c8435"</definedName>
    <definedName name="IQ_INDUSTRIAL_PROD_FC">"c7775"</definedName>
    <definedName name="IQ_INDUSTRIAL_PROD_POP">"c7115"</definedName>
    <definedName name="IQ_INDUSTRIAL_PROD_POP_FC">"c7995"</definedName>
    <definedName name="IQ_INDUSTRIAL_PROD_YOY">"c7335"</definedName>
    <definedName name="IQ_INDUSTRIAL_PROD_YOY_FC">"c8215"</definedName>
    <definedName name="IQ_INDUSTRY">"c3601"</definedName>
    <definedName name="IQ_INDUSTRY_GROUP">"c3602"</definedName>
    <definedName name="IQ_INDUSTRY_SECTOR">"c3603"</definedName>
    <definedName name="IQ_INFERRED_ATTRIB_ORE_RESOURCES_ALUM">"c9240"</definedName>
    <definedName name="IQ_INFERRED_ATTRIB_ORE_RESOURCES_COP">"c9184"</definedName>
    <definedName name="IQ_INFERRED_ATTRIB_ORE_RESOURCES_DIAM">"c9664"</definedName>
    <definedName name="IQ_INFERRED_ATTRIB_ORE_RESOURCES_GOLD">"c9025"</definedName>
    <definedName name="IQ_INFERRED_ATTRIB_ORE_RESOURCES_IRON">"c9399"</definedName>
    <definedName name="IQ_INFERRED_ATTRIB_ORE_RESOURCES_LEAD">"c9452"</definedName>
    <definedName name="IQ_INFERRED_ATTRIB_ORE_RESOURCES_MANG">"c9505"</definedName>
    <definedName name="IQ_INFERRED_ATTRIB_ORE_RESOURCES_MOLYB">"c9717"</definedName>
    <definedName name="IQ_INFERRED_ATTRIB_ORE_RESOURCES_NICK">"c9293"</definedName>
    <definedName name="IQ_INFERRED_ATTRIB_ORE_RESOURCES_PLAT">"c9131"</definedName>
    <definedName name="IQ_INFERRED_ATTRIB_ORE_RESOURCES_SILVER">"c9078"</definedName>
    <definedName name="IQ_INFERRED_ATTRIB_ORE_RESOURCES_TITAN">"c9558"</definedName>
    <definedName name="IQ_INFERRED_ATTRIB_ORE_RESOURCES_URAN">"c9611"</definedName>
    <definedName name="IQ_INFERRED_ATTRIB_ORE_RESOURCES_ZINC">"c9346"</definedName>
    <definedName name="IQ_INFERRED_ORE_RESOURCES_ALUM">"c9228"</definedName>
    <definedName name="IQ_INFERRED_ORE_RESOURCES_COP">"c9172"</definedName>
    <definedName name="IQ_INFERRED_ORE_RESOURCES_DIAM">"c9652"</definedName>
    <definedName name="IQ_INFERRED_ORE_RESOURCES_GOLD">"c9013"</definedName>
    <definedName name="IQ_INFERRED_ORE_RESOURCES_IRON">"c9387"</definedName>
    <definedName name="IQ_INFERRED_ORE_RESOURCES_LEAD">"c9440"</definedName>
    <definedName name="IQ_INFERRED_ORE_RESOURCES_MANG">"c9493"</definedName>
    <definedName name="IQ_INFERRED_ORE_RESOURCES_MOLYB">"c9705"</definedName>
    <definedName name="IQ_INFERRED_ORE_RESOURCES_NICK">"c9281"</definedName>
    <definedName name="IQ_INFERRED_ORE_RESOURCES_PLAT">"c9119"</definedName>
    <definedName name="IQ_INFERRED_ORE_RESOURCES_SILVER">"c9066"</definedName>
    <definedName name="IQ_INFERRED_ORE_RESOURCES_TITAN">"c9546"</definedName>
    <definedName name="IQ_INFERRED_ORE_RESOURCES_URAN">"c9599"</definedName>
    <definedName name="IQ_INFERRED_ORE_RESOURCES_ZINC">"c9334"</definedName>
    <definedName name="IQ_INFERRED_RECOV_ATTRIB_RESOURCES_ALUM">"c9245"</definedName>
    <definedName name="IQ_INFERRED_RECOV_ATTRIB_RESOURCES_COAL">"c9819"</definedName>
    <definedName name="IQ_INFERRED_RECOV_ATTRIB_RESOURCES_COP">"c9189"</definedName>
    <definedName name="IQ_INFERRED_RECOV_ATTRIB_RESOURCES_DIAM">"c9669"</definedName>
    <definedName name="IQ_INFERRED_RECOV_ATTRIB_RESOURCES_GOLD">"c9030"</definedName>
    <definedName name="IQ_INFERRED_RECOV_ATTRIB_RESOURCES_IRON">"c9404"</definedName>
    <definedName name="IQ_INFERRED_RECOV_ATTRIB_RESOURCES_LEAD">"c9457"</definedName>
    <definedName name="IQ_INFERRED_RECOV_ATTRIB_RESOURCES_MANG">"c9510"</definedName>
    <definedName name="IQ_INFERRED_RECOV_ATTRIB_RESOURCES_MET_COAL">"c9759"</definedName>
    <definedName name="IQ_INFERRED_RECOV_ATTRIB_RESOURCES_MOLYB">"c9722"</definedName>
    <definedName name="IQ_INFERRED_RECOV_ATTRIB_RESOURCES_NICK">"c9298"</definedName>
    <definedName name="IQ_INFERRED_RECOV_ATTRIB_RESOURCES_PLAT">"c9136"</definedName>
    <definedName name="IQ_INFERRED_RECOV_ATTRIB_RESOURCES_SILVER">"c9083"</definedName>
    <definedName name="IQ_INFERRED_RECOV_ATTRIB_RESOURCES_STEAM">"c9789"</definedName>
    <definedName name="IQ_INFERRED_RECOV_ATTRIB_RESOURCES_TITAN">"c9563"</definedName>
    <definedName name="IQ_INFERRED_RECOV_ATTRIB_RESOURCES_URAN">"c9616"</definedName>
    <definedName name="IQ_INFERRED_RECOV_ATTRIB_RESOURCES_ZINC">"c9351"</definedName>
    <definedName name="IQ_INFERRED_RECOV_RESOURCES_ALUM">"c9235"</definedName>
    <definedName name="IQ_INFERRED_RECOV_RESOURCES_COAL">"c9814"</definedName>
    <definedName name="IQ_INFERRED_RECOV_RESOURCES_COP">"c9179"</definedName>
    <definedName name="IQ_INFERRED_RECOV_RESOURCES_DIAM">"c9659"</definedName>
    <definedName name="IQ_INFERRED_RECOV_RESOURCES_GOLD">"c9020"</definedName>
    <definedName name="IQ_INFERRED_RECOV_RESOURCES_IRON">"c9394"</definedName>
    <definedName name="IQ_INFERRED_RECOV_RESOURCES_LEAD">"c9447"</definedName>
    <definedName name="IQ_INFERRED_RECOV_RESOURCES_MANG">"c9500"</definedName>
    <definedName name="IQ_INFERRED_RECOV_RESOURCES_MET_COAL">"c9754"</definedName>
    <definedName name="IQ_INFERRED_RECOV_RESOURCES_MOLYB">"c9712"</definedName>
    <definedName name="IQ_INFERRED_RECOV_RESOURCES_NICK">"c9288"</definedName>
    <definedName name="IQ_INFERRED_RECOV_RESOURCES_PLAT">"c9126"</definedName>
    <definedName name="IQ_INFERRED_RECOV_RESOURCES_SILVER">"c9073"</definedName>
    <definedName name="IQ_INFERRED_RECOV_RESOURCES_STEAM">"c9784"</definedName>
    <definedName name="IQ_INFERRED_RECOV_RESOURCES_TITAN">"c9553"</definedName>
    <definedName name="IQ_INFERRED_RECOV_RESOURCES_URAN">"c9606"</definedName>
    <definedName name="IQ_INFERRED_RECOV_RESOURCES_ZINC">"c9341"</definedName>
    <definedName name="IQ_INFERRED_RESOURCES_CALORIFIC_VALUE_COAL">"c9809"</definedName>
    <definedName name="IQ_INFERRED_RESOURCES_CALORIFIC_VALUE_MET_COAL">"c9749"</definedName>
    <definedName name="IQ_INFERRED_RESOURCES_CALORIFIC_VALUE_STEAM">"c9779"</definedName>
    <definedName name="IQ_INFERRED_RESOURCES_GRADE_ALUM">"c9229"</definedName>
    <definedName name="IQ_INFERRED_RESOURCES_GRADE_COP">"c9173"</definedName>
    <definedName name="IQ_INFERRED_RESOURCES_GRADE_DIAM">"c9653"</definedName>
    <definedName name="IQ_INFERRED_RESOURCES_GRADE_GOLD">"c9014"</definedName>
    <definedName name="IQ_INFERRED_RESOURCES_GRADE_IRON">"c9388"</definedName>
    <definedName name="IQ_INFERRED_RESOURCES_GRADE_LEAD">"c9441"</definedName>
    <definedName name="IQ_INFERRED_RESOURCES_GRADE_MANG">"c9494"</definedName>
    <definedName name="IQ_INFERRED_RESOURCES_GRADE_MOLYB">"c9706"</definedName>
    <definedName name="IQ_INFERRED_RESOURCES_GRADE_NICK">"c9282"</definedName>
    <definedName name="IQ_INFERRED_RESOURCES_GRADE_PLAT">"c9120"</definedName>
    <definedName name="IQ_INFERRED_RESOURCES_GRADE_SILVER">"c9067"</definedName>
    <definedName name="IQ_INFERRED_RESOURCES_GRADE_TITAN">"c9547"</definedName>
    <definedName name="IQ_INFERRED_RESOURCES_GRADE_URAN">"c9600"</definedName>
    <definedName name="IQ_INFERRED_RESOURCES_GRADE_ZINC">"c9335"</definedName>
    <definedName name="IQ_INFLATION_RATE">"c6899"</definedName>
    <definedName name="IQ_INFLATION_RATE_CORE">"c11783"</definedName>
    <definedName name="IQ_INFLATION_RATE_CORE_POP">"c11784"</definedName>
    <definedName name="IQ_INFLATION_RATE_CORE_YOY">"c11785"</definedName>
    <definedName name="IQ_INFLATION_RATE_FC">"c7779"</definedName>
    <definedName name="IQ_INFLATION_RATE_POP">"c7119"</definedName>
    <definedName name="IQ_INFLATION_RATE_POP_FC">"c7999"</definedName>
    <definedName name="IQ_INFLATION_RATE_YOY">"c7339"</definedName>
    <definedName name="IQ_INFLATION_RATE_YOY_FC">"c8219"</definedName>
    <definedName name="IQ_INITIAL_CLAIMS">"c6900"</definedName>
    <definedName name="IQ_INITIAL_CLAIMS_APR">"c7560"</definedName>
    <definedName name="IQ_INITIAL_CLAIMS_APR_FC">"c8440"</definedName>
    <definedName name="IQ_INITIAL_CLAIMS_FC">"c7780"</definedName>
    <definedName name="IQ_INITIAL_CLAIMS_POP">"c7120"</definedName>
    <definedName name="IQ_INITIAL_CLAIMS_POP_FC">"c8000"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">"c6223"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LOANS_FDIC">"c6365"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_DEPOSITS">"c89"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TITUTIONS_EARNINGS_GAINS_FDIC">"c6723"</definedName>
    <definedName name="IQ_INSUR_RECEIV">"c1600"</definedName>
    <definedName name="IQ_INSURANCE_COMMISSION_FEES_FDIC">"c6670"</definedName>
    <definedName name="IQ_INSURANCE_UNDERWRITING_INCOME_FDIC">"c6671"</definedName>
    <definedName name="IQ_INT_BEARING_DEPOSITS">"c1166"</definedName>
    <definedName name="IQ_INT_BORROW">"c583"</definedName>
    <definedName name="IQ_INT_DEMAND_NOTES_FDIC">"c6567"</definedName>
    <definedName name="IQ_INT_DEPOSITS">"c584"</definedName>
    <definedName name="IQ_INT_DIV_INC">"c585"</definedName>
    <definedName name="IQ_INT_DOMESTIC_DEPOSITS_FDIC">"c6564"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">"c6224"</definedName>
    <definedName name="IQ_INT_EXP_REIT">"c590"</definedName>
    <definedName name="IQ_INT_EXP_TOTAL">"c591"</definedName>
    <definedName name="IQ_INT_EXP_TOTAL_BNK_SUBTOTAL_AP">"c8977"</definedName>
    <definedName name="IQ_INT_EXP_TOTAL_FDIC">"c6569"</definedName>
    <definedName name="IQ_INT_EXP_UTI">"c592"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IN">"c594"</definedName>
    <definedName name="IQ_INT_INC_FOREIGN_LOANS_FDIC">"c6556"</definedName>
    <definedName name="IQ_INT_INC_INVEST">"c595"</definedName>
    <definedName name="IQ_INT_INC_LEASE_RECEIVABLES_FDIC">"c6557"</definedName>
    <definedName name="IQ_INT_INC_LOANS">"c596"</definedName>
    <definedName name="IQ_INT_INC_OTHER_FDIC">"c6562"</definedName>
    <definedName name="IQ_INT_INC_RE">"c6225"</definedName>
    <definedName name="IQ_INT_INC_REIT">"c597"</definedName>
    <definedName name="IQ_INT_INC_SECURITIES_FDIC">"c6559"</definedName>
    <definedName name="IQ_INT_INC_TOTAL">"c598"</definedName>
    <definedName name="IQ_INT_INC_TOTAL_BNK_SUBTOTAL_AP">"c8976"</definedName>
    <definedName name="IQ_INT_INC_TOTAL_FDIC">"c6563"</definedName>
    <definedName name="IQ_INT_INC_TRADING_ACCOUNTS_FDIC">"c6560"</definedName>
    <definedName name="IQ_INT_INC_UTI">"c599"</definedName>
    <definedName name="IQ_INT_INV_INC">"c600"</definedName>
    <definedName name="IQ_INT_INV_INC_RE">"c6226"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_SUB_NOTES_FDIC">"c6568"</definedName>
    <definedName name="IQ_INTANGIBLES_NET">"c1407"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TEREST_RATE_CONTRACTS_FDIC">"c6512"</definedName>
    <definedName name="IQ_INTEREST_RATE_EXPOSURES_FDIC">"c6662"</definedName>
    <definedName name="IQ_INV_10YR_ANN_CAGR">"c6164"</definedName>
    <definedName name="IQ_INV_10YR_ANN_GROWTH">"c1930"</definedName>
    <definedName name="IQ_INV_1YR_ANN_GROWTH">"c1925"</definedName>
    <definedName name="IQ_INV_2YR_ANN_CAGR">"c6160"</definedName>
    <definedName name="IQ_INV_2YR_ANN_GROWTH">"c1926"</definedName>
    <definedName name="IQ_INV_3YR_ANN_CAGR">"c6161"</definedName>
    <definedName name="IQ_INV_3YR_ANN_GROWTH">"c1927"</definedName>
    <definedName name="IQ_INV_5YR_ANN_CAGR">"c6162"</definedName>
    <definedName name="IQ_INV_5YR_ANN_GROWTH">"c1928"</definedName>
    <definedName name="IQ_INV_7YR_ANN_CAGR">"c6163"</definedName>
    <definedName name="IQ_INV_7YR_ANN_GROWTH">"c1929"</definedName>
    <definedName name="IQ_INV_BANKING_FEE">"c620"</definedName>
    <definedName name="IQ_INV_METHOD">"c621"</definedName>
    <definedName name="IQ_INVENTORIES">"c6901"</definedName>
    <definedName name="IQ_INVENTORIES_APR">"c7561"</definedName>
    <definedName name="IQ_INVENTORIES_APR_FC">"c8441"</definedName>
    <definedName name="IQ_INVENTORIES_FC">"c7781"</definedName>
    <definedName name="IQ_INVENTORIES_POP">"c7121"</definedName>
    <definedName name="IQ_INVENTORIES_POP_FC">"c8001"</definedName>
    <definedName name="IQ_INVENTORIES_YOY">"c7341"</definedName>
    <definedName name="IQ_INVENTORIES_YOY_FC">"c8221"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GOV_SECURITY">"c5510"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">"c6227"</definedName>
    <definedName name="IQ_INVEST_LOANS_CF_REIT">"c633"</definedName>
    <definedName name="IQ_INVEST_LOANS_CF_UTI">"c634"</definedName>
    <definedName name="IQ_INVEST_MUNI_SECURITY">"c5512"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">"c6228"</definedName>
    <definedName name="IQ_INVEST_SECURITY_CF_REIT">"c642"</definedName>
    <definedName name="IQ_INVEST_SECURITY_CF_UTI">"c643"</definedName>
    <definedName name="IQ_INVEST_SECURITY_SUPPL">"c5511"</definedName>
    <definedName name="IQ_INVESTMENT_BANKING_OTHER_FEES_FDIC">"c6666"</definedName>
    <definedName name="IQ_IPRD">"c644"</definedName>
    <definedName name="IQ_IRA_KEOGH_ACCOUNTS_FDIC">"c6496"</definedName>
    <definedName name="IQ_ISIN">"c12041"</definedName>
    <definedName name="IQ_ISM_INDEX">"c6902"</definedName>
    <definedName name="IQ_ISM_INDEX_APR">"c7562"</definedName>
    <definedName name="IQ_ISM_INDEX_APR_FC">"c8442"</definedName>
    <definedName name="IQ_ISM_INDEX_FC">"c7782"</definedName>
    <definedName name="IQ_ISM_INDEX_POP">"c7122"</definedName>
    <definedName name="IQ_ISM_INDEX_POP_FC">"c8002"</definedName>
    <definedName name="IQ_ISM_INDEX_YOY">"c7342"</definedName>
    <definedName name="IQ_ISM_INDEX_YOY_FC">"c8222"</definedName>
    <definedName name="IQ_ISM_SERVICES_APR_FC_UNUSED">"c8443"</definedName>
    <definedName name="IQ_ISM_SERVICES_APR_UNUSED">"c7563"</definedName>
    <definedName name="IQ_ISM_SERVICES_FC_UNUSED">"c7783"</definedName>
    <definedName name="IQ_ISM_SERVICES_INDEX">"c11862"</definedName>
    <definedName name="IQ_ISM_SERVICES_INDEX_APR">"c11865"</definedName>
    <definedName name="IQ_ISM_SERVICES_INDEX_POP">"c11863"</definedName>
    <definedName name="IQ_ISM_SERVICES_INDEX_YOY">"c11864"</definedName>
    <definedName name="IQ_ISM_SERVICES_POP_FC_UNUSED">"c8003"</definedName>
    <definedName name="IQ_ISM_SERVICES_POP_UNUSED">"c7123"</definedName>
    <definedName name="IQ_ISM_SERVICES_UNUSED">"c6903"</definedName>
    <definedName name="IQ_ISM_SERVICES_YOY_FC_UNUSED">"c8223"</definedName>
    <definedName name="IQ_ISM_SERVICES_YOY_UNUSED">"c7343"</definedName>
    <definedName name="IQ_ISS_DEBT_NET">"c1391"</definedName>
    <definedName name="IQ_ISS_STOCK_NET">"c1601"</definedName>
    <definedName name="IQ_ISSUE_CURRENCY">"c2156"</definedName>
    <definedName name="IQ_ISSUE_NAME">"c2142"</definedName>
    <definedName name="IQ_ISSUED_GUARANTEED_US_FDIC">"c6404"</definedName>
    <definedName name="IQ_ISSUER">"c2143"</definedName>
    <definedName name="IQ_ISSUER_CIQID">"c2258"</definedName>
    <definedName name="IQ_ISSUER_PARENT">"c2144"</definedName>
    <definedName name="IQ_ISSUER_PARENT_CIQID">"c2260"</definedName>
    <definedName name="IQ_ISSUER_PARENT_TICKER">"c2259"</definedName>
    <definedName name="IQ_ISSUER_TICKER">"c2252"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RGE_CAP_LABOR_COST_INDEX">"c6904"</definedName>
    <definedName name="IQ_LARGE_CAP_LABOR_COST_INDEX_APR">"c7564"</definedName>
    <definedName name="IQ_LARGE_CAP_LABOR_COST_INDEX_APR_FC">"c8444"</definedName>
    <definedName name="IQ_LARGE_CAP_LABOR_COST_INDEX_FC">"c7784"</definedName>
    <definedName name="IQ_LARGE_CAP_LABOR_COST_INDEX_POP">"c7124"</definedName>
    <definedName name="IQ_LARGE_CAP_LABOR_COST_INDEX_POP_FC">"c8004"</definedName>
    <definedName name="IQ_LARGE_CAP_LABOR_COST_INDEX_YOY">"c7344"</definedName>
    <definedName name="IQ_LARGE_CAP_LABOR_COST_INDEX_YOY_FC">"c8224"</definedName>
    <definedName name="IQ_LAST_PMT_DATE">"c2188"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_MONTHLY_FACTOR">"c8971"</definedName>
    <definedName name="IQ_LATEST_MONTHLY_FACTOR_DATE">"c8972"</definedName>
    <definedName name="IQ_LATESTK">1000</definedName>
    <definedName name="IQ_LATESTQ">500</definedName>
    <definedName name="IQ_LEAD_UNDERWRITER">"c8957"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">"c6229"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CAGR">"c6174"</definedName>
    <definedName name="IQ_LFCF_10YR_ANN_GROWTH">"c1942"</definedName>
    <definedName name="IQ_LFCF_1YR_ANN_GROWTH">"c1937"</definedName>
    <definedName name="IQ_LFCF_2YR_ANN_CAGR">"c6170"</definedName>
    <definedName name="IQ_LFCF_2YR_ANN_GROWTH">"c1938"</definedName>
    <definedName name="IQ_LFCF_3YR_ANN_CAGR">"c6171"</definedName>
    <definedName name="IQ_LFCF_3YR_ANN_GROWTH">"c1939"</definedName>
    <definedName name="IQ_LFCF_5YR_ANN_CAGR">"c6172"</definedName>
    <definedName name="IQ_LFCF_5YR_ANN_GROWTH">"c1940"</definedName>
    <definedName name="IQ_LFCF_7YR_ANN_CAGR">"c6173"</definedName>
    <definedName name="IQ_LFCF_7YR_ANN_GROWTH">"c1941"</definedName>
    <definedName name="IQ_LFCF_MARGIN">"c1961"</definedName>
    <definedName name="IQ_LH_STATUTORY_SURPLUS">"c2771"</definedName>
    <definedName name="IQ_LIAB_AP">"c8886"</definedName>
    <definedName name="IQ_LIAB_AP_ABS">"c8905"</definedName>
    <definedName name="IQ_LIAB_NAME_AP">"c8924"</definedName>
    <definedName name="IQ_LIAB_NAME_AP_ABS">"c8943"</definedName>
    <definedName name="IQ_LICENSED_POPS">"c2123"</definedName>
    <definedName name="IQ_LIFE_EARNED">"c2739"</definedName>
    <definedName name="IQ_LIFE_INSURANCE_ASSETS_FDIC">"c6372"</definedName>
    <definedName name="IQ_LIFOR">"c655"</definedName>
    <definedName name="IQ_LL">"c656"</definedName>
    <definedName name="IQ_LOAN_COMMITMENTS_REVOLVING_FDIC">"c6524"</definedName>
    <definedName name="IQ_LOAN_LEASE_RECEIV">"c657"</definedName>
    <definedName name="IQ_LOAN_LOSS">"c1386"</definedName>
    <definedName name="IQ_LOAN_LOSS_ALLOW_FDIC">"c6326"</definedName>
    <definedName name="IQ_LOAN_LOSS_ALLOWANCE_NONCURRENT_LOANS_FDIC">"c6740"</definedName>
    <definedName name="IQ_LOAN_LOSSES_FDIC">"c6580"</definedName>
    <definedName name="IQ_LOAN_SERVICE_REV">"c658"</definedName>
    <definedName name="IQ_LOANS_AND_LEASES_HELD_FDIC">"c6367"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">"c6230"</definedName>
    <definedName name="IQ_LOANS_CF_REIT">"c664"</definedName>
    <definedName name="IQ_LOANS_CF_UTI">"c665"</definedName>
    <definedName name="IQ_LOANS_DEPOSITORY_INSTITUTIONS_FDIC">"c6382"</definedName>
    <definedName name="IQ_LOANS_FOR_SALE">"c666"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ALLOWANCE_LOANS_FDIC">"c6739"</definedName>
    <definedName name="IQ_LOSS_LOSS_EXP">"c672"</definedName>
    <definedName name="IQ_LOSS_TO_NET_EARNED">"c2751"</definedName>
    <definedName name="IQ_LOW_TARGET_PRICE">"c1652"</definedName>
    <definedName name="IQ_LOW_TARGET_PRICE_CIQ">"c4660"</definedName>
    <definedName name="IQ_LOWPRICE">"c673"</definedName>
    <definedName name="IQ_LT_ASSETS_AP">"c8882"</definedName>
    <definedName name="IQ_LT_ASSETS_AP_ABS">"c8901"</definedName>
    <definedName name="IQ_LT_ASSETS_NAME_AP">"c8920"</definedName>
    <definedName name="IQ_LT_ASSETS_NAME_AP_ABS">"c8939"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">"c6231"</definedName>
    <definedName name="IQ_LT_DEBT_ISSUED_REIT">"c686"</definedName>
    <definedName name="IQ_LT_DEBT_ISSUED_UTI">"c687"</definedName>
    <definedName name="IQ_LT_DEBT_RE">"c6232"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">"c6233"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">"c6234"</definedName>
    <definedName name="IQ_LT_INVEST_REIT">"c700"</definedName>
    <definedName name="IQ_LT_INVEST_UTI">"c701"</definedName>
    <definedName name="IQ_LT_LIAB_AP">"c8885"</definedName>
    <definedName name="IQ_LT_LIAB_AP_ABS">"c8904"</definedName>
    <definedName name="IQ_LT_LIAB_NAME_AP">"c8923"</definedName>
    <definedName name="IQ_LT_LIAB_NAME_AP_ABS">"c8942"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1">"c6906"</definedName>
    <definedName name="IQ_M1_APR">"c7566"</definedName>
    <definedName name="IQ_M1_APR_FC">"c8446"</definedName>
    <definedName name="IQ_M1_FC">"c7786"</definedName>
    <definedName name="IQ_M1_POP">"c7126"</definedName>
    <definedName name="IQ_M1_POP_FC">"c8006"</definedName>
    <definedName name="IQ_M1_YOY">"c7346"</definedName>
    <definedName name="IQ_M1_YOY_FC">"c8226"</definedName>
    <definedName name="IQ_M2">"c6907"</definedName>
    <definedName name="IQ_M2_APR">"c7567"</definedName>
    <definedName name="IQ_M2_APR_FC">"c8447"</definedName>
    <definedName name="IQ_M2_FC">"c7787"</definedName>
    <definedName name="IQ_M2_POP">"c7127"</definedName>
    <definedName name="IQ_M2_POP_FC">"c8007"</definedName>
    <definedName name="IQ_M2_YOY">"c7347"</definedName>
    <definedName name="IQ_M2_YOY_FC">"c8227"</definedName>
    <definedName name="IQ_M3">"c6908"</definedName>
    <definedName name="IQ_M3_APR">"c7568"</definedName>
    <definedName name="IQ_M3_APR_FC">"c8448"</definedName>
    <definedName name="IQ_M3_FC">"c7788"</definedName>
    <definedName name="IQ_M3_POP">"c7128"</definedName>
    <definedName name="IQ_M3_POP_FC">"c8008"</definedName>
    <definedName name="IQ_M3_YOY">"c7348"</definedName>
    <definedName name="IQ_M3_YOY_FC">"c8228"</definedName>
    <definedName name="IQ_MACHINERY">"c711"</definedName>
    <definedName name="IQ_MAINT_CAPEX">"c2947"</definedName>
    <definedName name="IQ_MAINT_CAPEX_ACT_OR_EST_CIQ">"c4987"</definedName>
    <definedName name="IQ_MAINT_REPAIR">"c2087"</definedName>
    <definedName name="IQ_MAKE_WHOLE_END_DATE">"c2493"</definedName>
    <definedName name="IQ_MAKE_WHOLE_SPREAD">"c2494"</definedName>
    <definedName name="IQ_MAKE_WHOLE_START_DATE">"c2492"</definedName>
    <definedName name="IQ_MAN_INVENTORIES">"c6913"</definedName>
    <definedName name="IQ_MAN_INVENTORIES_APR">"c7573"</definedName>
    <definedName name="IQ_MAN_INVENTORIES_APR_FC">"c8453"</definedName>
    <definedName name="IQ_MAN_INVENTORIES_FC">"c7793"</definedName>
    <definedName name="IQ_MAN_INVENTORIES_POP">"c7133"</definedName>
    <definedName name="IQ_MAN_INVENTORIES_POP_FC">"c8013"</definedName>
    <definedName name="IQ_MAN_INVENTORIES_YOY">"c7353"</definedName>
    <definedName name="IQ_MAN_INVENTORIES_YOY_FC">"c8233"</definedName>
    <definedName name="IQ_MAN_IS_RATIO">"c6912"</definedName>
    <definedName name="IQ_MAN_IS_RATIO_APR">"c7572"</definedName>
    <definedName name="IQ_MAN_IS_RATIO_APR_FC">"c8452"</definedName>
    <definedName name="IQ_MAN_IS_RATIO_FC">"c7792"</definedName>
    <definedName name="IQ_MAN_IS_RATIO_POP">"c7132"</definedName>
    <definedName name="IQ_MAN_IS_RATIO_POP_FC">"c8012"</definedName>
    <definedName name="IQ_MAN_IS_RATIO_YOY">"c7352"</definedName>
    <definedName name="IQ_MAN_IS_RATIO_YOY_FC">"c8232"</definedName>
    <definedName name="IQ_MAN_ORDERS">"c6914"</definedName>
    <definedName name="IQ_MAN_ORDERS_APR">"c7574"</definedName>
    <definedName name="IQ_MAN_ORDERS_APR_FC">"c8454"</definedName>
    <definedName name="IQ_MAN_ORDERS_FC">"c7794"</definedName>
    <definedName name="IQ_MAN_ORDERS_POP">"c7134"</definedName>
    <definedName name="IQ_MAN_ORDERS_POP_FC">"c8014"</definedName>
    <definedName name="IQ_MAN_ORDERS_YOY">"c7354"</definedName>
    <definedName name="IQ_MAN_ORDERS_YOY_FC">"c8234"</definedName>
    <definedName name="IQ_MAN_OUTPUT_HR">"c6915"</definedName>
    <definedName name="IQ_MAN_OUTPUT_HR_APR">"c7575"</definedName>
    <definedName name="IQ_MAN_OUTPUT_HR_APR_FC">"c8455"</definedName>
    <definedName name="IQ_MAN_OUTPUT_HR_FC">"c7795"</definedName>
    <definedName name="IQ_MAN_OUTPUT_HR_POP">"c7135"</definedName>
    <definedName name="IQ_MAN_OUTPUT_HR_POP_FC">"c8015"</definedName>
    <definedName name="IQ_MAN_OUTPUT_HR_YOY">"c7355"</definedName>
    <definedName name="IQ_MAN_OUTPUT_HR_YOY_FC">"c8235"</definedName>
    <definedName name="IQ_MAN_PAYROLLS">"c6916"</definedName>
    <definedName name="IQ_MAN_PAYROLLS_APR">"c7576"</definedName>
    <definedName name="IQ_MAN_PAYROLLS_APR_FC">"c8456"</definedName>
    <definedName name="IQ_MAN_PAYROLLS_FC">"c7796"</definedName>
    <definedName name="IQ_MAN_PAYROLLS_POP">"c7136"</definedName>
    <definedName name="IQ_MAN_PAYROLLS_POP_FC">"c8016"</definedName>
    <definedName name="IQ_MAN_PAYROLLS_YOY">"c7356"</definedName>
    <definedName name="IQ_MAN_PAYROLLS_YOY_FC">"c8236"</definedName>
    <definedName name="IQ_MAN_SHIPMENTS">"c6917"</definedName>
    <definedName name="IQ_MAN_SHIPMENTS_APR">"c7577"</definedName>
    <definedName name="IQ_MAN_SHIPMENTS_APR_FC">"c8457"</definedName>
    <definedName name="IQ_MAN_SHIPMENTS_FC">"c7797"</definedName>
    <definedName name="IQ_MAN_SHIPMENTS_POP">"c7137"</definedName>
    <definedName name="IQ_MAN_SHIPMENTS_POP_FC">"c8017"</definedName>
    <definedName name="IQ_MAN_SHIPMENTS_YOY">"c7357"</definedName>
    <definedName name="IQ_MAN_SHIPMENTS_YOY_FC">"c8237"</definedName>
    <definedName name="IQ_MAN_TOTAL_HR">"c6918"</definedName>
    <definedName name="IQ_MAN_TOTAL_HR_APR">"c7578"</definedName>
    <definedName name="IQ_MAN_TOTAL_HR_APR_FC">"c8458"</definedName>
    <definedName name="IQ_MAN_TOTAL_HR_FC">"c7798"</definedName>
    <definedName name="IQ_MAN_TOTAL_HR_POP">"c7138"</definedName>
    <definedName name="IQ_MAN_TOTAL_HR_POP_FC">"c8018"</definedName>
    <definedName name="IQ_MAN_TOTAL_HR_YOY">"c7358"</definedName>
    <definedName name="IQ_MAN_TOTAL_HR_YOY_FC">"c8238"</definedName>
    <definedName name="IQ_MAN_TRADE_INVENTORIES">"c6910"</definedName>
    <definedName name="IQ_MAN_TRADE_INVENTORIES_APR">"c7570"</definedName>
    <definedName name="IQ_MAN_TRADE_INVENTORIES_APR_FC">"c8450"</definedName>
    <definedName name="IQ_MAN_TRADE_INVENTORIES_FC">"c7790"</definedName>
    <definedName name="IQ_MAN_TRADE_INVENTORIES_POP">"c7130"</definedName>
    <definedName name="IQ_MAN_TRADE_INVENTORIES_POP_FC">"c8010"</definedName>
    <definedName name="IQ_MAN_TRADE_INVENTORIES_YOY">"c7350"</definedName>
    <definedName name="IQ_MAN_TRADE_INVENTORIES_YOY_FC">"c8230"</definedName>
    <definedName name="IQ_MAN_TRADE_IS_RATIO">"c6909"</definedName>
    <definedName name="IQ_MAN_TRADE_IS_RATIO_FC">"c7789"</definedName>
    <definedName name="IQ_MAN_TRADE_IS_RATIO_POP">"c7129"</definedName>
    <definedName name="IQ_MAN_TRADE_IS_RATIO_POP_FC">"c8009"</definedName>
    <definedName name="IQ_MAN_TRADE_IS_RATIO_YOY">"c7349"</definedName>
    <definedName name="IQ_MAN_TRADE_IS_RATIO_YOY_FC">"c8229"</definedName>
    <definedName name="IQ_MAN_TRADE_SALES">"c6911"</definedName>
    <definedName name="IQ_MAN_TRADE_SALES_APR">"c7571"</definedName>
    <definedName name="IQ_MAN_TRADE_SALES_APR_FC">"c8451"</definedName>
    <definedName name="IQ_MAN_TRADE_SALES_FC">"c7791"</definedName>
    <definedName name="IQ_MAN_TRADE_SALES_POP">"c7131"</definedName>
    <definedName name="IQ_MAN_TRADE_SALES_POP_FC">"c8011"</definedName>
    <definedName name="IQ_MAN_TRADE_SALES_YOY">"c7351"</definedName>
    <definedName name="IQ_MAN_TRADE_SALES_YOY_FC">"c8231"</definedName>
    <definedName name="IQ_MAN_WAGES">"c6919"</definedName>
    <definedName name="IQ_MAN_WAGES_APR">"c7579"</definedName>
    <definedName name="IQ_MAN_WAGES_APR_FC">"c8459"</definedName>
    <definedName name="IQ_MAN_WAGES_FC">"c7799"</definedName>
    <definedName name="IQ_MAN_WAGES_POP">"c7139"</definedName>
    <definedName name="IQ_MAN_WAGES_POP_FC">"c8019"</definedName>
    <definedName name="IQ_MAN_WAGES_YOY">"c7359"</definedName>
    <definedName name="IQ_MAN_WAGES_YOY_FC">"c8239"</definedName>
    <definedName name="IQ_MANAGED_PROP">"c8763"</definedName>
    <definedName name="IQ_MANAGED_SQ_FT">"c8779"</definedName>
    <definedName name="IQ_MANAGED_UNITS">"c8771"</definedName>
    <definedName name="IQ_MARGIN_ANNUAL_PREMIUM_EQUIVALENT_NEW_BUSINESS">"c9970"</definedName>
    <definedName name="IQ_MARGIN_PV_PREMIUMS_NEW_BUSINESS">"c9971"</definedName>
    <definedName name="IQ_MARKET_CAP_LFCF">"c2209"</definedName>
    <definedName name="IQ_MARKETCAP">"c712"</definedName>
    <definedName name="IQ_MARKETING">"c2239"</definedName>
    <definedName name="IQ_MATURITY_DATE">"c2146"</definedName>
    <definedName name="IQ_MATURITY_ONE_YEAR_LESS_FDIC">"c6425"</definedName>
    <definedName name="IQ_MC_ASO_COVERED_LIVES">"c9918"</definedName>
    <definedName name="IQ_MC_ASO_MEMBERSHIP">"c9921"</definedName>
    <definedName name="IQ_MC_CLAIMS_RESERVES">"c9941"</definedName>
    <definedName name="IQ_MC_COMBINED_RATIO">"c9933"</definedName>
    <definedName name="IQ_MC_DAYS_CLAIMS_PAYABLE">"c9937"</definedName>
    <definedName name="IQ_MC_DAYS_CLAIMS_PAYABLE_EXCL_CAPITATION">"c9938"</definedName>
    <definedName name="IQ_MC_MEDICAL_COSTS_PMPM">"c9925"</definedName>
    <definedName name="IQ_MC_PARENT_CASH">"c9942"</definedName>
    <definedName name="IQ_MC_PREMIUMS_PMPM">"c9924"</definedName>
    <definedName name="IQ_MC_RATIO">"c2783"</definedName>
    <definedName name="IQ_MC_RECEIPT_CYCLE_TIME_DAYS">"c9939"</definedName>
    <definedName name="IQ_MC_RECEIPT_CYCLE_TIME_MONTHS">"c9940"</definedName>
    <definedName name="IQ_MC_RISK_COVERED_LIVES">"c9917"</definedName>
    <definedName name="IQ_MC_RISK_MEMBERSHIP">"c9920"</definedName>
    <definedName name="IQ_MC_SELLILNG_COSTS_RATIO">"c9928"</definedName>
    <definedName name="IQ_MC_SGA_PMPM">"c9926"</definedName>
    <definedName name="IQ_MC_STATUTORY_SURPLUS">"c2772"</definedName>
    <definedName name="IQ_MC_TOTAL_COVERED_LIVES">"c9919"</definedName>
    <definedName name="IQ_MC_TOTAL_MEMBERSHIP">"c9922"</definedName>
    <definedName name="IQ_MC_TOTAL_MEMBERSHIP_CAPITATION">"c9923"</definedName>
    <definedName name="IQ_MC_UNPROCESSED_CLAIMS_INVENTORY_DAYS">"c9936"</definedName>
    <definedName name="IQ_MC_UNPROCESSED_CLAIMS_INVENTORY_NUMBER">"c9934"</definedName>
    <definedName name="IQ_MC_UNPROCESSED_CLAIMS_INVENTORY_VALUE">"c9935"</definedName>
    <definedName name="IQ_MEASURED_ATTRIB_ORE_RESOURCES_ALUM">"c9237"</definedName>
    <definedName name="IQ_MEASURED_ATTRIB_ORE_RESOURCES_COP">"c9181"</definedName>
    <definedName name="IQ_MEASURED_ATTRIB_ORE_RESOURCES_DIAM">"c9661"</definedName>
    <definedName name="IQ_MEASURED_ATTRIB_ORE_RESOURCES_GOLD">"c9022"</definedName>
    <definedName name="IQ_MEASURED_ATTRIB_ORE_RESOURCES_IRON">"c9396"</definedName>
    <definedName name="IQ_MEASURED_ATTRIB_ORE_RESOURCES_LEAD">"c9449"</definedName>
    <definedName name="IQ_MEASURED_ATTRIB_ORE_RESOURCES_MANG">"c9502"</definedName>
    <definedName name="IQ_MEASURED_ATTRIB_ORE_RESOURCES_MOLYB">"c9714"</definedName>
    <definedName name="IQ_MEASURED_ATTRIB_ORE_RESOURCES_NICK">"c9290"</definedName>
    <definedName name="IQ_MEASURED_ATTRIB_ORE_RESOURCES_PLAT">"c9128"</definedName>
    <definedName name="IQ_MEASURED_ATTRIB_ORE_RESOURCES_SILVER">"c9075"</definedName>
    <definedName name="IQ_MEASURED_ATTRIB_ORE_RESOURCES_TITAN">"c9555"</definedName>
    <definedName name="IQ_MEASURED_ATTRIB_ORE_RESOURCES_URAN">"c9608"</definedName>
    <definedName name="IQ_MEASURED_ATTRIB_ORE_RESOURCES_ZINC">"c9343"</definedName>
    <definedName name="IQ_MEASURED_INDICATED_ATTRIB_ORE_RESOURCES_ALUM">"c9239"</definedName>
    <definedName name="IQ_MEASURED_INDICATED_ATTRIB_ORE_RESOURCES_COP">"c9183"</definedName>
    <definedName name="IQ_MEASURED_INDICATED_ATTRIB_ORE_RESOURCES_DIAM">"c9663"</definedName>
    <definedName name="IQ_MEASURED_INDICATED_ATTRIB_ORE_RESOURCES_GOLD">"c9024"</definedName>
    <definedName name="IQ_MEASURED_INDICATED_ATTRIB_ORE_RESOURCES_IRON">"c9398"</definedName>
    <definedName name="IQ_MEASURED_INDICATED_ATTRIB_ORE_RESOURCES_LEAD">"c9451"</definedName>
    <definedName name="IQ_MEASURED_INDICATED_ATTRIB_ORE_RESOURCES_MANG">"c9504"</definedName>
    <definedName name="IQ_MEASURED_INDICATED_ATTRIB_ORE_RESOURCES_MOLYB">"c9716"</definedName>
    <definedName name="IQ_MEASURED_INDICATED_ATTRIB_ORE_RESOURCES_NICK">"c9292"</definedName>
    <definedName name="IQ_MEASURED_INDICATED_ATTRIB_ORE_RESOURCES_PLAT">"c9130"</definedName>
    <definedName name="IQ_MEASURED_INDICATED_ATTRIB_ORE_RESOURCES_SILVER">"c9077"</definedName>
    <definedName name="IQ_MEASURED_INDICATED_ATTRIB_ORE_RESOURCES_TITAN">"c9557"</definedName>
    <definedName name="IQ_MEASURED_INDICATED_ATTRIB_ORE_RESOURCES_URAN">"c9610"</definedName>
    <definedName name="IQ_MEASURED_INDICATED_ATTRIB_ORE_RESOURCES_ZINC">"c9345"</definedName>
    <definedName name="IQ_MEASURED_INDICATED_ORE_RESOURCES_ALUM">"c9226"</definedName>
    <definedName name="IQ_MEASURED_INDICATED_ORE_RESOURCES_COP">"c9170"</definedName>
    <definedName name="IQ_MEASURED_INDICATED_ORE_RESOURCES_DIAM">"c9650"</definedName>
    <definedName name="IQ_MEASURED_INDICATED_ORE_RESOURCES_GOLD">"c9011"</definedName>
    <definedName name="IQ_MEASURED_INDICATED_ORE_RESOURCES_IRON">"c9385"</definedName>
    <definedName name="IQ_MEASURED_INDICATED_ORE_RESOURCES_LEAD">"c9438"</definedName>
    <definedName name="IQ_MEASURED_INDICATED_ORE_RESOURCES_MANG">"c9491"</definedName>
    <definedName name="IQ_MEASURED_INDICATED_ORE_RESOURCES_MOLYB">"c9703"</definedName>
    <definedName name="IQ_MEASURED_INDICATED_ORE_RESOURCES_NICK">"c9279"</definedName>
    <definedName name="IQ_MEASURED_INDICATED_ORE_RESOURCES_PLAT">"c9117"</definedName>
    <definedName name="IQ_MEASURED_INDICATED_ORE_RESOURCES_SILVER">"c9064"</definedName>
    <definedName name="IQ_MEASURED_INDICATED_ORE_RESOURCES_TITAN">"c9544"</definedName>
    <definedName name="IQ_MEASURED_INDICATED_ORE_RESOURCES_URAN">"c9597"</definedName>
    <definedName name="IQ_MEASURED_INDICATED_ORE_RESOURCES_ZINC">"c9332"</definedName>
    <definedName name="IQ_MEASURED_INDICATED_RECOV_RESOURCES_ALUM">"c9234"</definedName>
    <definedName name="IQ_MEASURED_INDICATED_RECOV_RESOURCES_COAL">"c9813"</definedName>
    <definedName name="IQ_MEASURED_INDICATED_RECOV_RESOURCES_COP">"c9178"</definedName>
    <definedName name="IQ_MEASURED_INDICATED_RECOV_RESOURCES_DIAM">"c9658"</definedName>
    <definedName name="IQ_MEASURED_INDICATED_RECOV_RESOURCES_GOLD">"c9019"</definedName>
    <definedName name="IQ_MEASURED_INDICATED_RECOV_RESOURCES_IRON">"c9393"</definedName>
    <definedName name="IQ_MEASURED_INDICATED_RECOV_RESOURCES_LEAD">"c9446"</definedName>
    <definedName name="IQ_MEASURED_INDICATED_RECOV_RESOURCES_MANG">"c9499"</definedName>
    <definedName name="IQ_MEASURED_INDICATED_RECOV_RESOURCES_MET_COAL">"c9753"</definedName>
    <definedName name="IQ_MEASURED_INDICATED_RECOV_RESOURCES_MOLYB">"c9711"</definedName>
    <definedName name="IQ_MEASURED_INDICATED_RECOV_RESOURCES_NICK">"c9287"</definedName>
    <definedName name="IQ_MEASURED_INDICATED_RECOV_RESOURCES_PLAT">"c9125"</definedName>
    <definedName name="IQ_MEASURED_INDICATED_RECOV_RESOURCES_SILVER">"c9072"</definedName>
    <definedName name="IQ_MEASURED_INDICATED_RECOV_RESOURCES_STEAM">"c9783"</definedName>
    <definedName name="IQ_MEASURED_INDICATED_RECOV_RESOURCES_TITAN">"c9552"</definedName>
    <definedName name="IQ_MEASURED_INDICATED_RECOV_RESOURCES_URAN">"c9605"</definedName>
    <definedName name="IQ_MEASURED_INDICATED_RECOV_RESOURCES_ZINC">"c9340"</definedName>
    <definedName name="IQ_MEASURED_INDICATED_RESOURCES_GRADE_ALUM">"c9227"</definedName>
    <definedName name="IQ_MEASURED_INDICATED_RESOURCES_GRADE_COP">"c9171"</definedName>
    <definedName name="IQ_MEASURED_INDICATED_RESOURCES_GRADE_DIAM">"c9651"</definedName>
    <definedName name="IQ_MEASURED_INDICATED_RESOURCES_GRADE_GOLD">"c9012"</definedName>
    <definedName name="IQ_MEASURED_INDICATED_RESOURCES_GRADE_IRON">"c9386"</definedName>
    <definedName name="IQ_MEASURED_INDICATED_RESOURCES_GRADE_LEAD">"c9439"</definedName>
    <definedName name="IQ_MEASURED_INDICATED_RESOURCES_GRADE_MANG">"c9492"</definedName>
    <definedName name="IQ_MEASURED_INDICATED_RESOURCES_GRADE_MOLYB">"c9704"</definedName>
    <definedName name="IQ_MEASURED_INDICATED_RESOURCES_GRADE_NICK">"c9280"</definedName>
    <definedName name="IQ_MEASURED_INDICATED_RESOURCES_GRADE_PLAT">"c9118"</definedName>
    <definedName name="IQ_MEASURED_INDICATED_RESOURCES_GRADE_SILVER">"c9065"</definedName>
    <definedName name="IQ_MEASURED_INDICATED_RESOURCES_GRADE_TITAN">"c9545"</definedName>
    <definedName name="IQ_MEASURED_INDICATED_RESOURCES_GRADE_URAN">"c9598"</definedName>
    <definedName name="IQ_MEASURED_INDICATED_RESOURCES_GRADE_ZINC">"c9333"</definedName>
    <definedName name="IQ_MEASURED_ORE_RESOURCES_ALUM">"c9222"</definedName>
    <definedName name="IQ_MEASURED_ORE_RESOURCES_COP">"c9166"</definedName>
    <definedName name="IQ_MEASURED_ORE_RESOURCES_DIAM">"c9646"</definedName>
    <definedName name="IQ_MEASURED_ORE_RESOURCES_GOLD">"c9007"</definedName>
    <definedName name="IQ_MEASURED_ORE_RESOURCES_IRON">"c9381"</definedName>
    <definedName name="IQ_MEASURED_ORE_RESOURCES_LEAD">"c9434"</definedName>
    <definedName name="IQ_MEASURED_ORE_RESOURCES_MANG">"c9487"</definedName>
    <definedName name="IQ_MEASURED_ORE_RESOURCES_MOLYB">"c9699"</definedName>
    <definedName name="IQ_MEASURED_ORE_RESOURCES_NICK">"c9275"</definedName>
    <definedName name="IQ_MEASURED_ORE_RESOURCES_PLAT">"c9113"</definedName>
    <definedName name="IQ_MEASURED_ORE_RESOURCES_SILVER">"c9060"</definedName>
    <definedName name="IQ_MEASURED_ORE_RESOURCES_TITAN">"c9540"</definedName>
    <definedName name="IQ_MEASURED_ORE_RESOURCES_URAN">"c9593"</definedName>
    <definedName name="IQ_MEASURED_ORE_RESOURCES_ZINC">"c9328"</definedName>
    <definedName name="IQ_MEASURED_RECOV_ATTRIB_RESOURCES_ALUM">"c9242"</definedName>
    <definedName name="IQ_MEASURED_RECOV_ATTRIB_RESOURCES_COAL">"c9816"</definedName>
    <definedName name="IQ_MEASURED_RECOV_ATTRIB_RESOURCES_COP">"c9186"</definedName>
    <definedName name="IQ_MEASURED_RECOV_ATTRIB_RESOURCES_DIAM">"c9666"</definedName>
    <definedName name="IQ_MEASURED_RECOV_ATTRIB_RESOURCES_GOLD">"c9027"</definedName>
    <definedName name="IQ_MEASURED_RECOV_ATTRIB_RESOURCES_IRON">"c9401"</definedName>
    <definedName name="IQ_MEASURED_RECOV_ATTRIB_RESOURCES_LEAD">"c9454"</definedName>
    <definedName name="IQ_MEASURED_RECOV_ATTRIB_RESOURCES_MANG">"c9507"</definedName>
    <definedName name="IQ_MEASURED_RECOV_ATTRIB_RESOURCES_MET_COAL">"c9756"</definedName>
    <definedName name="IQ_MEASURED_RECOV_ATTRIB_RESOURCES_MOLYB">"c9719"</definedName>
    <definedName name="IQ_MEASURED_RECOV_ATTRIB_RESOURCES_NICK">"c9295"</definedName>
    <definedName name="IQ_MEASURED_RECOV_ATTRIB_RESOURCES_PLAT">"c9133"</definedName>
    <definedName name="IQ_MEASURED_RECOV_ATTRIB_RESOURCES_SILVER">"c9080"</definedName>
    <definedName name="IQ_MEASURED_RECOV_ATTRIB_RESOURCES_STEAM">"c9786"</definedName>
    <definedName name="IQ_MEASURED_RECOV_ATTRIB_RESOURCES_TITAN">"c9560"</definedName>
    <definedName name="IQ_MEASURED_RECOV_ATTRIB_RESOURCES_URAN">"c9613"</definedName>
    <definedName name="IQ_MEASURED_RECOV_ATTRIB_RESOURCES_ZINC">"c9348"</definedName>
    <definedName name="IQ_MEASURED_RECOV_RESOURCES_ALUM">"c9232"</definedName>
    <definedName name="IQ_MEASURED_RECOV_RESOURCES_COAL">"c9811"</definedName>
    <definedName name="IQ_MEASURED_RECOV_RESOURCES_COP">"c9176"</definedName>
    <definedName name="IQ_MEASURED_RECOV_RESOURCES_DIAM">"c9656"</definedName>
    <definedName name="IQ_MEASURED_RECOV_RESOURCES_GOLD">"c9017"</definedName>
    <definedName name="IQ_MEASURED_RECOV_RESOURCES_IRON">"c9391"</definedName>
    <definedName name="IQ_MEASURED_RECOV_RESOURCES_LEAD">"c9444"</definedName>
    <definedName name="IQ_MEASURED_RECOV_RESOURCES_MANG">"c9497"</definedName>
    <definedName name="IQ_MEASURED_RECOV_RESOURCES_MET_COAL">"c9751"</definedName>
    <definedName name="IQ_MEASURED_RECOV_RESOURCES_MOLYB">"c9709"</definedName>
    <definedName name="IQ_MEASURED_RECOV_RESOURCES_NICK">"c9285"</definedName>
    <definedName name="IQ_MEASURED_RECOV_RESOURCES_PLAT">"c9123"</definedName>
    <definedName name="IQ_MEASURED_RECOV_RESOURCES_SILVER">"c9070"</definedName>
    <definedName name="IQ_MEASURED_RECOV_RESOURCES_STEAM">"c9781"</definedName>
    <definedName name="IQ_MEASURED_RECOV_RESOURCES_TITAN">"c9550"</definedName>
    <definedName name="IQ_MEASURED_RECOV_RESOURCES_URAN">"c9603"</definedName>
    <definedName name="IQ_MEASURED_RECOV_RESOURCES_ZINC">"c9338"</definedName>
    <definedName name="IQ_MEASURED_RESOURCES_CALORIFIC_VALUE_COAL">"c9806"</definedName>
    <definedName name="IQ_MEASURED_RESOURCES_CALORIFIC_VALUE_MET_COAL">"c9746"</definedName>
    <definedName name="IQ_MEASURED_RESOURCES_CALORIFIC_VALUE_STEAM">"c9776"</definedName>
    <definedName name="IQ_MEASURED_RESOURCES_GRADE_ALUM">"c9223"</definedName>
    <definedName name="IQ_MEASURED_RESOURCES_GRADE_COP">"c9167"</definedName>
    <definedName name="IQ_MEASURED_RESOURCES_GRADE_DIAM">"c9647"</definedName>
    <definedName name="IQ_MEASURED_RESOURCES_GRADE_GOLD">"c9008"</definedName>
    <definedName name="IQ_MEASURED_RESOURCES_GRADE_IRON">"c9382"</definedName>
    <definedName name="IQ_MEASURED_RESOURCES_GRADE_LEAD">"c9435"</definedName>
    <definedName name="IQ_MEASURED_RESOURCES_GRADE_MANG">"c9488"</definedName>
    <definedName name="IQ_MEASURED_RESOURCES_GRADE_MOLYB">"c9700"</definedName>
    <definedName name="IQ_MEASURED_RESOURCES_GRADE_NICK">"c9276"</definedName>
    <definedName name="IQ_MEASURED_RESOURCES_GRADE_PLAT">"c9114"</definedName>
    <definedName name="IQ_MEASURED_RESOURCES_GRADE_SILVER">"c9061"</definedName>
    <definedName name="IQ_MEASURED_RESOURCES_GRADE_TITAN">"c9541"</definedName>
    <definedName name="IQ_MEASURED_RESOURCES_GRADE_URAN">"c9594"</definedName>
    <definedName name="IQ_MEASURED_RESOURCES_GRADE_ZINC">"c9329"</definedName>
    <definedName name="IQ_MEDIAN_NEW_HOME_SALES_APR_FC_UNUSED">"c8460"</definedName>
    <definedName name="IQ_MEDIAN_NEW_HOME_SALES_APR_UNUSED">"c7580"</definedName>
    <definedName name="IQ_MEDIAN_NEW_HOME_SALES_FC_UNUSED">"c7800"</definedName>
    <definedName name="IQ_MEDIAN_NEW_HOME_SALES_POP_FC_UNUSED">"c8020"</definedName>
    <definedName name="IQ_MEDIAN_NEW_HOME_SALES_POP_UNUSED">"c7140"</definedName>
    <definedName name="IQ_MEDIAN_NEW_HOME_SALES_UNUSED">"c6920"</definedName>
    <definedName name="IQ_MEDIAN_NEW_HOME_SALES_YOY_FC_UNUSED">"c8240"</definedName>
    <definedName name="IQ_MEDIAN_NEW_HOME_SALES_YOY_UNUSED">"c7360"</definedName>
    <definedName name="IQ_MEDIAN_TARGET_PRICE">"c1650"</definedName>
    <definedName name="IQ_MEDIAN_TARGET_PRICE_CIQ">"c4658"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">"c6235"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">"c6236"</definedName>
    <definedName name="IQ_MERGER_RESTRUCTURE_REIT">"c724"</definedName>
    <definedName name="IQ_MERGER_RESTRUCTURE_UTI">"c725"</definedName>
    <definedName name="IQ_MERGER_UTI">"c726"</definedName>
    <definedName name="IQ_MI_RECOV_ATTRIB_RESOURCES_ALUM">"c9244"</definedName>
    <definedName name="IQ_MI_RECOV_ATTRIB_RESOURCES_COAL">"c9818"</definedName>
    <definedName name="IQ_MI_RECOV_ATTRIB_RESOURCES_COP">"c9188"</definedName>
    <definedName name="IQ_MI_RECOV_ATTRIB_RESOURCES_DIAM">"c9668"</definedName>
    <definedName name="IQ_MI_RECOV_ATTRIB_RESOURCES_GOLD">"c9029"</definedName>
    <definedName name="IQ_MI_RECOV_ATTRIB_RESOURCES_IRON">"c9403"</definedName>
    <definedName name="IQ_MI_RECOV_ATTRIB_RESOURCES_LEAD">"c9456"</definedName>
    <definedName name="IQ_MI_RECOV_ATTRIB_RESOURCES_MANG">"c9509"</definedName>
    <definedName name="IQ_MI_RECOV_ATTRIB_RESOURCES_MET_COAL">"c9758"</definedName>
    <definedName name="IQ_MI_RECOV_ATTRIB_RESOURCES_MOLYB">"c9721"</definedName>
    <definedName name="IQ_MI_RECOV_ATTRIB_RESOURCES_NICK">"c9297"</definedName>
    <definedName name="IQ_MI_RECOV_ATTRIB_RESOURCES_PLAT">"c9135"</definedName>
    <definedName name="IQ_MI_RECOV_ATTRIB_RESOURCES_SILVER">"c9082"</definedName>
    <definedName name="IQ_MI_RECOV_ATTRIB_RESOURCES_STEAM">"c9788"</definedName>
    <definedName name="IQ_MI_RECOV_ATTRIB_RESOURCES_TITAN">"c9562"</definedName>
    <definedName name="IQ_MI_RECOV_ATTRIB_RESOURCES_URAN">"c9615"</definedName>
    <definedName name="IQ_MI_RECOV_ATTRIB_RESOURCES_ZINC">"c9350"</definedName>
    <definedName name="IQ_MI_RESOURCES_CALORIFIC_VALUE_COAL">"c9808"</definedName>
    <definedName name="IQ_MI_RESOURCES_CALORIFIC_VALUE_MET_COAL">"c9748"</definedName>
    <definedName name="IQ_MI_RESOURCES_CALORIFIC_VALUE_STEAM">"c9778"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">"c6237"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KTCAP_TOTAL_REV_FWD_CIQ">"c4041"</definedName>
    <definedName name="IQ_MM_ACCOUNT">"c743"</definedName>
    <definedName name="IQ_MM_ACCRETION_EXPENSE">"c9845"</definedName>
    <definedName name="IQ_MM_ARO_BEG">"c9842"</definedName>
    <definedName name="IQ_MM_ARO_TOTAL">"c9850"</definedName>
    <definedName name="IQ_MM_CURRENT_PORT_ARO">"c9851"</definedName>
    <definedName name="IQ_MM_DEVELOPED_ACREAGE">"c9832"</definedName>
    <definedName name="IQ_MM_DEVELOPED_SQ_KMS">"c9831"</definedName>
    <definedName name="IQ_MM_DEVELOPED_SQ_MILES">"c9833"</definedName>
    <definedName name="IQ_MM_EXPLORATION_EXPENDITURE_TOT">"c9840"</definedName>
    <definedName name="IQ_MM_FX_ADJUSTMENT">"c9847"</definedName>
    <definedName name="IQ_MM_LIABILITIES_INCURRED_ACQUIRED">"c9843"</definedName>
    <definedName name="IQ_MM_LIABILITIES_REL_SPIN_OFFS">"c9848"</definedName>
    <definedName name="IQ_MM_LIABILITIES_SETTLED_DISPOSED">"c9844"</definedName>
    <definedName name="IQ_MM_NON_CURRENT_PORT_ARO">"c9852"</definedName>
    <definedName name="IQ_MM_NUMBER_MINES">"c9839"</definedName>
    <definedName name="IQ_MM_OTHER_ADJUSTMENTS_ARO">"c9849"</definedName>
    <definedName name="IQ_MM_REMAINING_MINE_LIFE">"c9838"</definedName>
    <definedName name="IQ_MM_RESOURCES_INCL_EXCL_RESERVES">"c9841"</definedName>
    <definedName name="IQ_MM_REVISIONS_ESTIMATE">"c9846"</definedName>
    <definedName name="IQ_MM_STRIPPING_RATIO">"c9837"</definedName>
    <definedName name="IQ_MM_UNDEVELOPED_ACREAGE">"c9835"</definedName>
    <definedName name="IQ_MM_UNDEVELOPED_SQ_KMS">"c9834"</definedName>
    <definedName name="IQ_MM_UNDEVELOPED_SQ_MILES">"c9836"</definedName>
    <definedName name="IQ_MONEY_MARKET_DEPOSIT_ACCOUNTS_FDIC">"c6553"</definedName>
    <definedName name="IQ_MONTH">15000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BACKED_SECURITIES_FDIC">"c6402"</definedName>
    <definedName name="IQ_MORTGAGE_SERV_RIGHTS">"c2242"</definedName>
    <definedName name="IQ_MORTGAGE_SERVICING_FDIC">"c6335"</definedName>
    <definedName name="IQ_MULTIFAMILY_RESIDENTIAL_LOANS_FDIC">"c6311"</definedName>
    <definedName name="IQ_NAPM_BUS_CONDITIONS">"c6921"</definedName>
    <definedName name="IQ_NAPM_BUS_CONDITIONS_APR">"c7581"</definedName>
    <definedName name="IQ_NAPM_BUS_CONDITIONS_APR_FC">"c8461"</definedName>
    <definedName name="IQ_NAPM_BUS_CONDITIONS_FC">"c7801"</definedName>
    <definedName name="IQ_NAPM_BUS_CONDITIONS_POP">"c7141"</definedName>
    <definedName name="IQ_NAPM_BUS_CONDITIONS_POP_FC">"c8021"</definedName>
    <definedName name="IQ_NAPM_BUS_CONDITIONS_YOY">"c7361"</definedName>
    <definedName name="IQ_NAPM_BUS_CONDITIONS_YOY_FC">"c8241"</definedName>
    <definedName name="IQ_NET_CHANGE">"c749"</definedName>
    <definedName name="IQ_NET_CHARGE_OFFS_FDIC">"c6641"</definedName>
    <definedName name="IQ_NET_CHARGE_OFFS_LOANS_FDIC">"c6751"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">"c6238"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COME_FDIC">"c6587"</definedName>
    <definedName name="IQ_NET_INT_INC_10YR_ANN_CAGR">"c6100"</definedName>
    <definedName name="IQ_NET_INT_INC_10YR_ANN_GROWTH">"c758"</definedName>
    <definedName name="IQ_NET_INT_INC_1YR_ANN_GROWTH">"c759"</definedName>
    <definedName name="IQ_NET_INT_INC_2YR_ANN_CAGR">"c6101"</definedName>
    <definedName name="IQ_NET_INT_INC_2YR_ANN_GROWTH">"c760"</definedName>
    <definedName name="IQ_NET_INT_INC_3YR_ANN_CAGR">"c6102"</definedName>
    <definedName name="IQ_NET_INT_INC_3YR_ANN_GROWTH">"c761"</definedName>
    <definedName name="IQ_NET_INT_INC_5YR_ANN_CAGR">"c6103"</definedName>
    <definedName name="IQ_NET_INT_INC_5YR_ANN_GROWTH">"c762"</definedName>
    <definedName name="IQ_NET_INT_INC_7YR_ANN_CAGR">"c6104"</definedName>
    <definedName name="IQ_NET_INT_INC_7YR_ANN_GROWTH">"c763"</definedName>
    <definedName name="IQ_NET_INT_INC_AFTER_LL_BNK_SUBTOTAL_AP">"c8979"</definedName>
    <definedName name="IQ_NET_INT_INC_BNK">"c764"</definedName>
    <definedName name="IQ_NET_INT_INC_BNK_AP">"c8874"</definedName>
    <definedName name="IQ_NET_INT_INC_BNK_AP_ABS">"c8893"</definedName>
    <definedName name="IQ_NET_INT_INC_BNK_FDIC">"c6570"</definedName>
    <definedName name="IQ_NET_INT_INC_BNK_NAME_AP">"c8912"</definedName>
    <definedName name="IQ_NET_INT_INC_BNK_NAME_AP_ABS">"c8931"</definedName>
    <definedName name="IQ_NET_INT_INC_BNK_SUBTOTAL_AP">"c8978"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">"c6239"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INTEREST_MARGIN_FDIC">"c6726"</definedName>
    <definedName name="IQ_NET_LIFE_INS_IN_FORCE">"c2769"</definedName>
    <definedName name="IQ_NET_LOANS">"c772"</definedName>
    <definedName name="IQ_NET_LOANS_10YR_ANN_CAGR">"c6105"</definedName>
    <definedName name="IQ_NET_LOANS_10YR_ANN_GROWTH">"c773"</definedName>
    <definedName name="IQ_NET_LOANS_1YR_ANN_GROWTH">"c774"</definedName>
    <definedName name="IQ_NET_LOANS_2YR_ANN_CAGR">"c6106"</definedName>
    <definedName name="IQ_NET_LOANS_2YR_ANN_GROWTH">"c775"</definedName>
    <definedName name="IQ_NET_LOANS_3YR_ANN_CAGR">"c6107"</definedName>
    <definedName name="IQ_NET_LOANS_3YR_ANN_GROWTH">"c776"</definedName>
    <definedName name="IQ_NET_LOANS_5YR_ANN_CAGR">"c6108"</definedName>
    <definedName name="IQ_NET_LOANS_5YR_ANN_GROWTH">"c777"</definedName>
    <definedName name="IQ_NET_LOANS_7YR_ANN_CAGR">"c6109"</definedName>
    <definedName name="IQ_NET_LOANS_7YR_ANN_GROWTH">"c778"</definedName>
    <definedName name="IQ_NET_LOANS_LEASES_CORE_DEPOSITS_FDIC">"c6743"</definedName>
    <definedName name="IQ_NET_LOANS_LEASES_DEPOSITS_FDIC">"c6742"</definedName>
    <definedName name="IQ_NET_LOANS_TOTAL_DEPOSITS">"c779"</definedName>
    <definedName name="IQ_NET_OPERATING_INCOME_ASSETS_FDIC">"c6729"</definedName>
    <definedName name="IQ_NET_RENTAL_EXP_FN">"c780"</definedName>
    <definedName name="IQ_NET_SECURITIZATION_INCOME_FDIC">"c6669"</definedName>
    <definedName name="IQ_NET_SERVICING_FEES_FDIC">"c6668"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EXT_CALL_DATE">"c2198"</definedName>
    <definedName name="IQ_NEXT_CALL_PRICE">"c2199"</definedName>
    <definedName name="IQ_NEXT_INT_DATE">"c2187"</definedName>
    <definedName name="IQ_NEXT_PUT_DATE">"c2200"</definedName>
    <definedName name="IQ_NEXT_PUT_PRICE">"c2201"</definedName>
    <definedName name="IQ_NEXT_SINK_FUND_AMOUNT">"c2490"</definedName>
    <definedName name="IQ_NEXT_SINK_FUND_DATE">"c2489"</definedName>
    <definedName name="IQ_NEXT_SINK_FUND_PRICE">"c2491"</definedName>
    <definedName name="IQ_NEXT_YR_PROD_EST_MAX_ALUM">"c9251"</definedName>
    <definedName name="IQ_NEXT_YR_PROD_EST_MAX_CATHODE_COP">"c9198"</definedName>
    <definedName name="IQ_NEXT_YR_PROD_EST_MAX_COP">"c9196"</definedName>
    <definedName name="IQ_NEXT_YR_PROD_EST_MAX_DIAM">"c9675"</definedName>
    <definedName name="IQ_NEXT_YR_PROD_EST_MAX_GOLD">"c9036"</definedName>
    <definedName name="IQ_NEXT_YR_PROD_EST_MAX_IRON">"c9410"</definedName>
    <definedName name="IQ_NEXT_YR_PROD_EST_MAX_LEAD">"c9463"</definedName>
    <definedName name="IQ_NEXT_YR_PROD_EST_MAX_MANG">"c9516"</definedName>
    <definedName name="IQ_NEXT_YR_PROD_EST_MAX_MOLYB">"c9728"</definedName>
    <definedName name="IQ_NEXT_YR_PROD_EST_MAX_NICK">"c9304"</definedName>
    <definedName name="IQ_NEXT_YR_PROD_EST_MAX_PLAT">"c9142"</definedName>
    <definedName name="IQ_NEXT_YR_PROD_EST_MAX_SILVER">"c9089"</definedName>
    <definedName name="IQ_NEXT_YR_PROD_EST_MAX_TITAN">"c9569"</definedName>
    <definedName name="IQ_NEXT_YR_PROD_EST_MAX_URAN">"c9622"</definedName>
    <definedName name="IQ_NEXT_YR_PROD_EST_MAX_ZINC">"c9357"</definedName>
    <definedName name="IQ_NEXT_YR_PROD_EST_MIN_ALUM">"c9250"</definedName>
    <definedName name="IQ_NEXT_YR_PROD_EST_MIN_CATHODE_COP">"c9197"</definedName>
    <definedName name="IQ_NEXT_YR_PROD_EST_MIN_COP">"c9195"</definedName>
    <definedName name="IQ_NEXT_YR_PROD_EST_MIN_DIAM">"c9674"</definedName>
    <definedName name="IQ_NEXT_YR_PROD_EST_MIN_GOLD">"c9035"</definedName>
    <definedName name="IQ_NEXT_YR_PROD_EST_MIN_IRON">"c9409"</definedName>
    <definedName name="IQ_NEXT_YR_PROD_EST_MIN_LEAD">"c9462"</definedName>
    <definedName name="IQ_NEXT_YR_PROD_EST_MIN_MANG">"c9515"</definedName>
    <definedName name="IQ_NEXT_YR_PROD_EST_MIN_MOLYB">"c9727"</definedName>
    <definedName name="IQ_NEXT_YR_PROD_EST_MIN_NICK">"c9303"</definedName>
    <definedName name="IQ_NEXT_YR_PROD_EST_MIN_PLAT">"c9141"</definedName>
    <definedName name="IQ_NEXT_YR_PROD_EST_MIN_SILVER">"c9088"</definedName>
    <definedName name="IQ_NEXT_YR_PROD_EST_MIN_TITAN">"c9568"</definedName>
    <definedName name="IQ_NEXT_YR_PROD_EST_MIN_URAN">"c9621"</definedName>
    <definedName name="IQ_NEXT_YR_PROD_EST_MIN_ZINC">"c9356"</definedName>
    <definedName name="IQ_NI">"c781"</definedName>
    <definedName name="IQ_NI_10YR_ANN_CAGR">"c6110"</definedName>
    <definedName name="IQ_NI_10YR_ANN_GROWTH">"c782"</definedName>
    <definedName name="IQ_NI_1YR_ANN_GROWTH">"c783"</definedName>
    <definedName name="IQ_NI_2YR_ANN_CAGR">"c6111"</definedName>
    <definedName name="IQ_NI_2YR_ANN_GROWTH">"c784"</definedName>
    <definedName name="IQ_NI_3YR_ANN_CAGR">"c6112"</definedName>
    <definedName name="IQ_NI_3YR_ANN_GROWTH">"c785"</definedName>
    <definedName name="IQ_NI_5YR_ANN_CAGR">"c6113"</definedName>
    <definedName name="IQ_NI_5YR_ANN_GROWTH">"c786"</definedName>
    <definedName name="IQ_NI_7YR_ANN_CAGR">"c6114"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AVAIL_SUBTOTAL_AP">"c8984"</definedName>
    <definedName name="IQ_NI_BEFORE_CAPITALIZED">"c792"</definedName>
    <definedName name="IQ_NI_CF">"c793"</definedName>
    <definedName name="IQ_NI_CHARGES_AP">"c8879"</definedName>
    <definedName name="IQ_NI_CHARGES_AP_ABS">"c8898"</definedName>
    <definedName name="IQ_NI_CHARGES_NAME_AP">"c8917"</definedName>
    <definedName name="IQ_NI_CHARGES_NAME_AP_ABS">"c8936"</definedName>
    <definedName name="IQ_NI_MARGIN">"c794"</definedName>
    <definedName name="IQ_NI_NORM">"c1901"</definedName>
    <definedName name="IQ_NI_NORM_10YR_ANN_CAGR">"c6189"</definedName>
    <definedName name="IQ_NI_NORM_10YR_ANN_GROWTH">"c1960"</definedName>
    <definedName name="IQ_NI_NORM_1YR_ANN_GROWTH">"c1955"</definedName>
    <definedName name="IQ_NI_NORM_2YR_ANN_CAGR">"c6185"</definedName>
    <definedName name="IQ_NI_NORM_2YR_ANN_GROWTH">"c1956"</definedName>
    <definedName name="IQ_NI_NORM_3YR_ANN_CAGR">"c6186"</definedName>
    <definedName name="IQ_NI_NORM_3YR_ANN_GROWTH">"c1957"</definedName>
    <definedName name="IQ_NI_NORM_5YR_ANN_CAGR">"c6187"</definedName>
    <definedName name="IQ_NI_NORM_5YR_ANN_GROWTH">"c1958"</definedName>
    <definedName name="IQ_NI_NORM_7YR_ANN_CAGR">"c6188"</definedName>
    <definedName name="IQ_NI_NORM_7YR_ANN_GROWTH">"c1959"</definedName>
    <definedName name="IQ_NI_NORM_MARGIN">"c1964"</definedName>
    <definedName name="IQ_NI_SBC_ACT_OR_EST_CIQ">"c5012"</definedName>
    <definedName name="IQ_NI_SBC_GW_ACT_OR_EST_CIQ">"c5016"</definedName>
    <definedName name="IQ_NI_SFAS">"c795"</definedName>
    <definedName name="IQ_NI_SUBTOTAL_AP">"c8983"</definedName>
    <definedName name="IQ_NLA_PCT_LEASED_CONSOL">"c8815"</definedName>
    <definedName name="IQ_NLA_PCT_LEASED_MANAGED">"c8817"</definedName>
    <definedName name="IQ_NLA_PCT_LEASED_OTHER">"c8818"</definedName>
    <definedName name="IQ_NLA_PCT_LEASED_TOTAL">"c8819"</definedName>
    <definedName name="IQ_NLA_PCT_LEASED_UNCONSOL">"c8816"</definedName>
    <definedName name="IQ_NLA_SQ_FT_CONSOL">"c8800"</definedName>
    <definedName name="IQ_NLA_SQ_FT_MANAGED">"c8802"</definedName>
    <definedName name="IQ_NLA_SQ_FT_OTHER">"c8803"</definedName>
    <definedName name="IQ_NLA_SQ_FT_TOTAL">"c8804"</definedName>
    <definedName name="IQ_NLA_SQ_FT_UNCONSOL">"c8801"</definedName>
    <definedName name="IQ_NLA_SQ_METER_CONSOL">"c8805"</definedName>
    <definedName name="IQ_NLA_SQ_METER_MANAGED">"c8807"</definedName>
    <definedName name="IQ_NLA_SQ_METER_OTHER">"c8808"</definedName>
    <definedName name="IQ_NLA_SQ_METER_TOTAL">"c8809"</definedName>
    <definedName name="IQ_NLA_SQ_METER_UNCONSOL">"c8806"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"c11750"</definedName>
    <definedName name="IQ_NON_INT_BEARING_DEPOSITS">"c800"</definedName>
    <definedName name="IQ_NON_INT_EXP">"c801"</definedName>
    <definedName name="IQ_NON_INT_EXP_BNK_AP">"c8877"</definedName>
    <definedName name="IQ_NON_INT_EXP_BNK_AP_ABS">"c8896"</definedName>
    <definedName name="IQ_NON_INT_EXP_BNK_NAME_AP">"c8915"</definedName>
    <definedName name="IQ_NON_INT_EXP_BNK_NAME_AP_ABS">"c8934"</definedName>
    <definedName name="IQ_NON_INT_EXP_BNK_SUBTOTAL_AP">"c8981"</definedName>
    <definedName name="IQ_NON_INT_EXP_FDIC">"c6579"</definedName>
    <definedName name="IQ_NON_INT_INC">"c802"</definedName>
    <definedName name="IQ_NON_INT_INC_10YR_ANN_CAGR">"c6115"</definedName>
    <definedName name="IQ_NON_INT_INC_10YR_ANN_GROWTH">"c803"</definedName>
    <definedName name="IQ_NON_INT_INC_1YR_ANN_GROWTH">"c804"</definedName>
    <definedName name="IQ_NON_INT_INC_2YR_ANN_CAGR">"c6116"</definedName>
    <definedName name="IQ_NON_INT_INC_2YR_ANN_GROWTH">"c805"</definedName>
    <definedName name="IQ_NON_INT_INC_3YR_ANN_CAGR">"c6117"</definedName>
    <definedName name="IQ_NON_INT_INC_3YR_ANN_GROWTH">"c806"</definedName>
    <definedName name="IQ_NON_INT_INC_5YR_ANN_CAGR">"c6118"</definedName>
    <definedName name="IQ_NON_INT_INC_5YR_ANN_GROWTH">"c807"</definedName>
    <definedName name="IQ_NON_INT_INC_7YR_ANN_CAGR">"c6119"</definedName>
    <definedName name="IQ_NON_INT_INC_7YR_ANN_GROWTH">"c808"</definedName>
    <definedName name="IQ_NON_INT_INC_BNK_AP">"c8876"</definedName>
    <definedName name="IQ_NON_INT_INC_BNK_AP_ABS">"c8895"</definedName>
    <definedName name="IQ_NON_INT_INC_BNK_NAME_AP">"c8914"</definedName>
    <definedName name="IQ_NON_INT_INC_BNK_NAME_AP_ABS">"c8933"</definedName>
    <definedName name="IQ_NON_INT_INC_BNK_SUBTOTAL_AP">"c8980"</definedName>
    <definedName name="IQ_NON_INT_INC_FDIC">"c6575"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CAGR">"c6120"</definedName>
    <definedName name="IQ_NON_PERF_ASSETS_10YR_ANN_GROWTH">"c811"</definedName>
    <definedName name="IQ_NON_PERF_ASSETS_1YR_ANN_GROWTH">"c812"</definedName>
    <definedName name="IQ_NON_PERF_ASSETS_2YR_ANN_CAGR">"c6121"</definedName>
    <definedName name="IQ_NON_PERF_ASSETS_2YR_ANN_GROWTH">"c813"</definedName>
    <definedName name="IQ_NON_PERF_ASSETS_3YR_ANN_CAGR">"c6122"</definedName>
    <definedName name="IQ_NON_PERF_ASSETS_3YR_ANN_GROWTH">"c814"</definedName>
    <definedName name="IQ_NON_PERF_ASSETS_5YR_ANN_CAGR">"c6123"</definedName>
    <definedName name="IQ_NON_PERF_ASSETS_5YR_ANN_GROWTH">"c815"</definedName>
    <definedName name="IQ_NON_PERF_ASSETS_7YR_ANN_CAGR">"c6124"</definedName>
    <definedName name="IQ_NON_PERF_ASSETS_7YR_ANN_GROWTH">"c816"</definedName>
    <definedName name="IQ_NON_PERF_ASSETS_TOTAL_ASSETS">"c817"</definedName>
    <definedName name="IQ_NON_PERF_LOANS_10YR_ANN_CAGR">"c6125"</definedName>
    <definedName name="IQ_NON_PERF_LOANS_10YR_ANN_GROWTH">"c818"</definedName>
    <definedName name="IQ_NON_PERF_LOANS_1YR_ANN_GROWTH">"c819"</definedName>
    <definedName name="IQ_NON_PERF_LOANS_2YR_ANN_CAGR">"c6126"</definedName>
    <definedName name="IQ_NON_PERF_LOANS_2YR_ANN_GROWTH">"c820"</definedName>
    <definedName name="IQ_NON_PERF_LOANS_3YR_ANN_CAGR">"c6127"</definedName>
    <definedName name="IQ_NON_PERF_LOANS_3YR_ANN_GROWTH">"c821"</definedName>
    <definedName name="IQ_NON_PERF_LOANS_5YR_ANN_CAGR">"c6128"</definedName>
    <definedName name="IQ_NON_PERF_LOANS_5YR_ANN_GROWTH">"c822"</definedName>
    <definedName name="IQ_NON_PERF_LOANS_7YR_ANN_CAGR">"c6129"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ASH_PENSION_EXP">"c3000"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DEF_CAPITAL_GOODS_ORDERS">"c6932"</definedName>
    <definedName name="IQ_NONDEF_CAPITAL_GOODS_ORDERS_APR">"c7592"</definedName>
    <definedName name="IQ_NONDEF_CAPITAL_GOODS_ORDERS_APR_FC">"c8472"</definedName>
    <definedName name="IQ_NONDEF_CAPITAL_GOODS_ORDERS_FC">"c7812"</definedName>
    <definedName name="IQ_NONDEF_CAPITAL_GOODS_ORDERS_POP">"c7152"</definedName>
    <definedName name="IQ_NONDEF_CAPITAL_GOODS_ORDERS_POP_FC">"c8032"</definedName>
    <definedName name="IQ_NONDEF_CAPITAL_GOODS_ORDERS_YOY">"c7372"</definedName>
    <definedName name="IQ_NONDEF_CAPITAL_GOODS_ORDERS_YOY_FC">"c8252"</definedName>
    <definedName name="IQ_NONDEF_CAPITAL_GOODS_SHIPMENTS">"c6933"</definedName>
    <definedName name="IQ_NONDEF_CAPITAL_GOODS_SHIPMENTS_APR">"c7593"</definedName>
    <definedName name="IQ_NONDEF_CAPITAL_GOODS_SHIPMENTS_APR_FC">"c8473"</definedName>
    <definedName name="IQ_NONDEF_CAPITAL_GOODS_SHIPMENTS_FC">"c7813"</definedName>
    <definedName name="IQ_NONDEF_CAPITAL_GOODS_SHIPMENTS_POP">"c7153"</definedName>
    <definedName name="IQ_NONDEF_CAPITAL_GOODS_SHIPMENTS_POP_FC">"c8033"</definedName>
    <definedName name="IQ_NONDEF_CAPITAL_GOODS_SHIPMENTS_YOY">"c7373"</definedName>
    <definedName name="IQ_NONDEF_CAPITAL_GOODS_SHIPMENTS_YOY_FC">"c8253"</definedName>
    <definedName name="IQ_NONDEF_SPENDING_SAAR">"c6934"</definedName>
    <definedName name="IQ_NONDEF_SPENDING_SAAR_APR">"c7594"</definedName>
    <definedName name="IQ_NONDEF_SPENDING_SAAR_APR_FC">"c8474"</definedName>
    <definedName name="IQ_NONDEF_SPENDING_SAAR_FC">"c7814"</definedName>
    <definedName name="IQ_NONDEF_SPENDING_SAAR_POP">"c7154"</definedName>
    <definedName name="IQ_NONDEF_SPENDING_SAAR_POP_FC">"c8034"</definedName>
    <definedName name="IQ_NONDEF_SPENDING_SAAR_YOY">"c7374"</definedName>
    <definedName name="IQ_NONDEF_SPENDING_SAAR_YOY_FC">"c8254"</definedName>
    <definedName name="IQ_NONFARM_EMP_HRS_PCT_CHANGE">"c6935"</definedName>
    <definedName name="IQ_NONFARM_EMP_HRS_PCT_CHANGE_FC">"c7815"</definedName>
    <definedName name="IQ_NONFARM_EMP_HRS_PCT_CHANGE_POP">"c7155"</definedName>
    <definedName name="IQ_NONFARM_EMP_HRS_PCT_CHANGE_POP_FC">"c8035"</definedName>
    <definedName name="IQ_NONFARM_EMP_HRS_PCT_CHANGE_YOY">"c7375"</definedName>
    <definedName name="IQ_NONFARM_EMP_HRS_PCT_CHANGE_YOY_FC">"c8255"</definedName>
    <definedName name="IQ_NONFARM_OUTPUT_PER_HR">"c6936"</definedName>
    <definedName name="IQ_NONFARM_OUTPUT_PER_HR_APR">"c7596"</definedName>
    <definedName name="IQ_NONFARM_OUTPUT_PER_HR_APR_FC">"c8476"</definedName>
    <definedName name="IQ_NONFARM_OUTPUT_PER_HR_FC">"c7816"</definedName>
    <definedName name="IQ_NONFARM_OUTPUT_PER_HR_POP">"c7156"</definedName>
    <definedName name="IQ_NONFARM_OUTPUT_PER_HR_POP_FC">"c8036"</definedName>
    <definedName name="IQ_NONFARM_OUTPUT_PER_HR_YOY">"c7376"</definedName>
    <definedName name="IQ_NONFARM_OUTPUT_PER_HR_YOY_FC">"c8256"</definedName>
    <definedName name="IQ_NONFARM_PAYROLLS">"c6926"</definedName>
    <definedName name="IQ_NONFARM_PAYROLLS_APR">"c7586"</definedName>
    <definedName name="IQ_NONFARM_PAYROLLS_APR_FC">"c8466"</definedName>
    <definedName name="IQ_NONFARM_PAYROLLS_FC">"c7806"</definedName>
    <definedName name="IQ_NONFARM_PAYROLLS_POP">"c7146"</definedName>
    <definedName name="IQ_NONFARM_PAYROLLS_POP_FC">"c8026"</definedName>
    <definedName name="IQ_NONFARM_PAYROLLS_YOY">"c7366"</definedName>
    <definedName name="IQ_NONFARM_PAYROLLS_YOY_FC">"c8246"</definedName>
    <definedName name="IQ_NONFARM_TOTAL_HR_INDEX">"c6937"</definedName>
    <definedName name="IQ_NONFARM_TOTAL_HR_INDEX_APR">"c7597"</definedName>
    <definedName name="IQ_NONFARM_TOTAL_HR_INDEX_APR_FC">"c8477"</definedName>
    <definedName name="IQ_NONFARM_TOTAL_HR_INDEX_FC">"c7817"</definedName>
    <definedName name="IQ_NONFARM_TOTAL_HR_INDEX_POP">"c7157"</definedName>
    <definedName name="IQ_NONFARM_TOTAL_HR_INDEX_POP_FC">"c8037"</definedName>
    <definedName name="IQ_NONFARM_TOTAL_HR_INDEX_YOY">"c7377"</definedName>
    <definedName name="IQ_NONFARM_TOTAL_HR_INDEX_YOY_FC">"c8257"</definedName>
    <definedName name="IQ_NONFARM_WAGES">"c6938"</definedName>
    <definedName name="IQ_NONFARM_WAGES_APR">"c7598"</definedName>
    <definedName name="IQ_NONFARM_WAGES_APR_FC">"c8478"</definedName>
    <definedName name="IQ_NONFARM_WAGES_FC">"c7818"</definedName>
    <definedName name="IQ_NONFARM_WAGES_INDEX">"c6939"</definedName>
    <definedName name="IQ_NONFARM_WAGES_INDEX_APR">"c7599"</definedName>
    <definedName name="IQ_NONFARM_WAGES_INDEX_APR_FC">"c8479"</definedName>
    <definedName name="IQ_NONFARM_WAGES_INDEX_FC">"c7819"</definedName>
    <definedName name="IQ_NONFARM_WAGES_INDEX_POP">"c7159"</definedName>
    <definedName name="IQ_NONFARM_WAGES_INDEX_POP_FC">"c8039"</definedName>
    <definedName name="IQ_NONFARM_WAGES_INDEX_YOY">"c7379"</definedName>
    <definedName name="IQ_NONFARM_WAGES_INDEX_YOY_FC">"c8259"</definedName>
    <definedName name="IQ_NONFARM_WAGES_POP">"c7158"</definedName>
    <definedName name="IQ_NONFARM_WAGES_POP_FC">"c8038"</definedName>
    <definedName name="IQ_NONFARM_WAGES_YOY">"c7378"</definedName>
    <definedName name="IQ_NONFARM_WAGES_YOY_FC">"c8258"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COURSE_DEBT">"c2550"</definedName>
    <definedName name="IQ_NONRECOURSE_DEBT_PCT">"c2551"</definedName>
    <definedName name="IQ_NONRES_FIXED_INVEST">"c6931"</definedName>
    <definedName name="IQ_NONRES_FIXED_INVEST_APR">"c7591"</definedName>
    <definedName name="IQ_NONRES_FIXED_INVEST_POP">"c7151"</definedName>
    <definedName name="IQ_NONRES_FIXED_INVEST_PRIV_APR_FC_UNUSED">"c8468"</definedName>
    <definedName name="IQ_NONRES_FIXED_INVEST_PRIV_APR_UNUSED">"c7588"</definedName>
    <definedName name="IQ_NONRES_FIXED_INVEST_PRIV_FC_UNUSED">"c7808"</definedName>
    <definedName name="IQ_NONRES_FIXED_INVEST_PRIV_POP_FC_UNUSED">"c8028"</definedName>
    <definedName name="IQ_NONRES_FIXED_INVEST_PRIV_POP_UNUSED">"c7148"</definedName>
    <definedName name="IQ_NONRES_FIXED_INVEST_PRIV_REAL">"c6989"</definedName>
    <definedName name="IQ_NONRES_FIXED_INVEST_PRIV_REAL_APR">"c7649"</definedName>
    <definedName name="IQ_NONRES_FIXED_INVEST_PRIV_REAL_APR_FC">"c8529"</definedName>
    <definedName name="IQ_NONRES_FIXED_INVEST_PRIV_REAL_FC">"c7869"</definedName>
    <definedName name="IQ_NONRES_FIXED_INVEST_PRIV_REAL_POP">"c7209"</definedName>
    <definedName name="IQ_NONRES_FIXED_INVEST_PRIV_REAL_POP_FC">"c8089"</definedName>
    <definedName name="IQ_NONRES_FIXED_INVEST_PRIV_REAL_SAAR">"c6990"</definedName>
    <definedName name="IQ_NONRES_FIXED_INVEST_PRIV_REAL_SAAR_APR">"c7650"</definedName>
    <definedName name="IQ_NONRES_FIXED_INVEST_PRIV_REAL_SAAR_APR_FC">"c8530"</definedName>
    <definedName name="IQ_NONRES_FIXED_INVEST_PRIV_REAL_SAAR_FC">"c7870"</definedName>
    <definedName name="IQ_NONRES_FIXED_INVEST_PRIV_REAL_SAAR_POP">"c7210"</definedName>
    <definedName name="IQ_NONRES_FIXED_INVEST_PRIV_REAL_SAAR_POP_FC">"c8090"</definedName>
    <definedName name="IQ_NONRES_FIXED_INVEST_PRIV_REAL_SAAR_USD_APR_FC">"c11981"</definedName>
    <definedName name="IQ_NONRES_FIXED_INVEST_PRIV_REAL_SAAR_USD_FC">"c11978"</definedName>
    <definedName name="IQ_NONRES_FIXED_INVEST_PRIV_REAL_SAAR_USD_POP_FC">"c11979"</definedName>
    <definedName name="IQ_NONRES_FIXED_INVEST_PRIV_REAL_SAAR_USD_YOY_FC">"c11980"</definedName>
    <definedName name="IQ_NONRES_FIXED_INVEST_PRIV_REAL_SAAR_YOY">"c7430"</definedName>
    <definedName name="IQ_NONRES_FIXED_INVEST_PRIV_REAL_SAAR_YOY_FC">"c8310"</definedName>
    <definedName name="IQ_NONRES_FIXED_INVEST_PRIV_REAL_USD_APR_FC">"c11977"</definedName>
    <definedName name="IQ_NONRES_FIXED_INVEST_PRIV_REAL_USD_FC">"c11974"</definedName>
    <definedName name="IQ_NONRES_FIXED_INVEST_PRIV_REAL_USD_POP_FC">"c11975"</definedName>
    <definedName name="IQ_NONRES_FIXED_INVEST_PRIV_REAL_USD_YOY_FC">"c11976"</definedName>
    <definedName name="IQ_NONRES_FIXED_INVEST_PRIV_REAL_YOY">"c7429"</definedName>
    <definedName name="IQ_NONRES_FIXED_INVEST_PRIV_REAL_YOY_FC">"c8309"</definedName>
    <definedName name="IQ_NONRES_FIXED_INVEST_PRIV_SAAR">"c6929"</definedName>
    <definedName name="IQ_NONRES_FIXED_INVEST_PRIV_SAAR_APR">"c7589"</definedName>
    <definedName name="IQ_NONRES_FIXED_INVEST_PRIV_SAAR_APR_FC">"c8469"</definedName>
    <definedName name="IQ_NONRES_FIXED_INVEST_PRIV_SAAR_FC">"c7809"</definedName>
    <definedName name="IQ_NONRES_FIXED_INVEST_PRIV_SAAR_POP">"c7149"</definedName>
    <definedName name="IQ_NONRES_FIXED_INVEST_PRIV_SAAR_POP_FC">"c8029"</definedName>
    <definedName name="IQ_NONRES_FIXED_INVEST_PRIV_SAAR_USD_APR_FC">"c11877"</definedName>
    <definedName name="IQ_NONRES_FIXED_INVEST_PRIV_SAAR_USD_FC">"c11874"</definedName>
    <definedName name="IQ_NONRES_FIXED_INVEST_PRIV_SAAR_USD_POP_FC">"c11875"</definedName>
    <definedName name="IQ_NONRES_FIXED_INVEST_PRIV_SAAR_USD_YOY_FC">"c11876"</definedName>
    <definedName name="IQ_NONRES_FIXED_INVEST_PRIV_SAAR_YOY">"c7369"</definedName>
    <definedName name="IQ_NONRES_FIXED_INVEST_PRIV_SAAR_YOY_FC">"c8249"</definedName>
    <definedName name="IQ_NONRES_FIXED_INVEST_PRIV_UNUSED">"c6928"</definedName>
    <definedName name="IQ_NONRES_FIXED_INVEST_PRIV_USD_APR_FC">"c11873"</definedName>
    <definedName name="IQ_NONRES_FIXED_INVEST_PRIV_USD_FC">"c11870"</definedName>
    <definedName name="IQ_NONRES_FIXED_INVEST_PRIV_USD_POP_FC">"c11871"</definedName>
    <definedName name="IQ_NONRES_FIXED_INVEST_PRIV_USD_YOY_FC">"c11872"</definedName>
    <definedName name="IQ_NONRES_FIXED_INVEST_PRIV_YOY_FC_UNUSED">"c8248"</definedName>
    <definedName name="IQ_NONRES_FIXED_INVEST_PRIV_YOY_UNUSED">"c7368"</definedName>
    <definedName name="IQ_NONRES_FIXED_INVEST_REAL">"c6993"</definedName>
    <definedName name="IQ_NONRES_FIXED_INVEST_REAL_APR">"c7653"</definedName>
    <definedName name="IQ_NONRES_FIXED_INVEST_REAL_POP">"c7213"</definedName>
    <definedName name="IQ_NONRES_FIXED_INVEST_REAL_SAAR">"c6987"</definedName>
    <definedName name="IQ_NONRES_FIXED_INVEST_REAL_SAAR_APR">"c7647"</definedName>
    <definedName name="IQ_NONRES_FIXED_INVEST_REAL_SAAR_APR_FC">"c8527"</definedName>
    <definedName name="IQ_NONRES_FIXED_INVEST_REAL_SAAR_FC">"c7867"</definedName>
    <definedName name="IQ_NONRES_FIXED_INVEST_REAL_SAAR_POP">"c7207"</definedName>
    <definedName name="IQ_NONRES_FIXED_INVEST_REAL_SAAR_POP_FC">"c8087"</definedName>
    <definedName name="IQ_NONRES_FIXED_INVEST_REAL_SAAR_YOY">"c7427"</definedName>
    <definedName name="IQ_NONRES_FIXED_INVEST_REAL_SAAR_YOY_FC">"c8307"</definedName>
    <definedName name="IQ_NONRES_FIXED_INVEST_REAL_USD_APR_FC">"c11973"</definedName>
    <definedName name="IQ_NONRES_FIXED_INVEST_REAL_USD_FC">"c11970"</definedName>
    <definedName name="IQ_NONRES_FIXED_INVEST_REAL_USD_POP_FC">"c11971"</definedName>
    <definedName name="IQ_NONRES_FIXED_INVEST_REAL_USD_YOY_FC">"c11972"</definedName>
    <definedName name="IQ_NONRES_FIXED_INVEST_REAL_YOY">"c7433"</definedName>
    <definedName name="IQ_NONRES_FIXED_INVEST_STRUCT">"c6930"</definedName>
    <definedName name="IQ_NONRES_FIXED_INVEST_STRUCT_APR">"c7590"</definedName>
    <definedName name="IQ_NONRES_FIXED_INVEST_STRUCT_APR_FC">"c8470"</definedName>
    <definedName name="IQ_NONRES_FIXED_INVEST_STRUCT_FC">"c7810"</definedName>
    <definedName name="IQ_NONRES_FIXED_INVEST_STRUCT_POP">"c7150"</definedName>
    <definedName name="IQ_NONRES_FIXED_INVEST_STRUCT_POP_FC">"c8030"</definedName>
    <definedName name="IQ_NONRES_FIXED_INVEST_STRUCT_REAL">"c6992"</definedName>
    <definedName name="IQ_NONRES_FIXED_INVEST_STRUCT_REAL_APR">"c7652"</definedName>
    <definedName name="IQ_NONRES_FIXED_INVEST_STRUCT_REAL_APR_FC">"c8532"</definedName>
    <definedName name="IQ_NONRES_FIXED_INVEST_STRUCT_REAL_FC">"c7872"</definedName>
    <definedName name="IQ_NONRES_FIXED_INVEST_STRUCT_REAL_POP">"c7212"</definedName>
    <definedName name="IQ_NONRES_FIXED_INVEST_STRUCT_REAL_POP_FC">"c8092"</definedName>
    <definedName name="IQ_NONRES_FIXED_INVEST_STRUCT_REAL_SAAR">"c6991"</definedName>
    <definedName name="IQ_NONRES_FIXED_INVEST_STRUCT_REAL_SAAR_APR">"c7651"</definedName>
    <definedName name="IQ_NONRES_FIXED_INVEST_STRUCT_REAL_SAAR_APR_FC">"c8531"</definedName>
    <definedName name="IQ_NONRES_FIXED_INVEST_STRUCT_REAL_SAAR_FC">"c7871"</definedName>
    <definedName name="IQ_NONRES_FIXED_INVEST_STRUCT_REAL_SAAR_POP">"c7211"</definedName>
    <definedName name="IQ_NONRES_FIXED_INVEST_STRUCT_REAL_SAAR_POP_FC">"c8091"</definedName>
    <definedName name="IQ_NONRES_FIXED_INVEST_STRUCT_REAL_SAAR_YOY">"c7431"</definedName>
    <definedName name="IQ_NONRES_FIXED_INVEST_STRUCT_REAL_SAAR_YOY_FC">"c8311"</definedName>
    <definedName name="IQ_NONRES_FIXED_INVEST_STRUCT_REAL_USD_APR_FC">"c11985"</definedName>
    <definedName name="IQ_NONRES_FIXED_INVEST_STRUCT_REAL_USD_FC">"c11982"</definedName>
    <definedName name="IQ_NONRES_FIXED_INVEST_STRUCT_REAL_USD_POP_FC">"c11983"</definedName>
    <definedName name="IQ_NONRES_FIXED_INVEST_STRUCT_REAL_USD_YOY_FC">"c11984"</definedName>
    <definedName name="IQ_NONRES_FIXED_INVEST_STRUCT_REAL_YOY">"c7432"</definedName>
    <definedName name="IQ_NONRES_FIXED_INVEST_STRUCT_REAL_YOY_FC">"c8312"</definedName>
    <definedName name="IQ_NONRES_FIXED_INVEST_STRUCT_USD_APR_FC">"c11881"</definedName>
    <definedName name="IQ_NONRES_FIXED_INVEST_STRUCT_USD_FC">"c11878"</definedName>
    <definedName name="IQ_NONRES_FIXED_INVEST_STRUCT_USD_POP_FC">"c11879"</definedName>
    <definedName name="IQ_NONRES_FIXED_INVEST_STRUCT_USD_YOY_FC">"c11880"</definedName>
    <definedName name="IQ_NONRES_FIXED_INVEST_STRUCT_YOY">"c7370"</definedName>
    <definedName name="IQ_NONRES_FIXED_INVEST_STRUCT_YOY_FC">"c8250"</definedName>
    <definedName name="IQ_NONRES_FIXED_INVEST_USD_APR_FC">"c11869"</definedName>
    <definedName name="IQ_NONRES_FIXED_INVEST_USD_FC">"c11866"</definedName>
    <definedName name="IQ_NONRES_FIXED_INVEST_USD_POP_FC">"c11867"</definedName>
    <definedName name="IQ_NONRES_FIXED_INVEST_USD_YOY_FC">"c11868"</definedName>
    <definedName name="IQ_NONRES_FIXED_INVEST_YOY">"c7371"</definedName>
    <definedName name="IQ_NONTRANSACTION_ACCOUNTS_FDIC">"c6552"</definedName>
    <definedName name="IQ_NONUTIL_REV">"c2089"</definedName>
    <definedName name="IQ_NORM_EPS_ACT_OR_EST_CIQ">"c5069"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OW_ACCOUNT">"c828"</definedName>
    <definedName name="IQ_NPPE">"c829"</definedName>
    <definedName name="IQ_NPPE_10YR_ANN_CAGR">"c6130"</definedName>
    <definedName name="IQ_NPPE_10YR_ANN_GROWTH">"c830"</definedName>
    <definedName name="IQ_NPPE_1YR_ANN_GROWTH">"c831"</definedName>
    <definedName name="IQ_NPPE_2YR_ANN_CAGR">"c6131"</definedName>
    <definedName name="IQ_NPPE_2YR_ANN_GROWTH">"c832"</definedName>
    <definedName name="IQ_NPPE_3YR_ANN_CAGR">"c6132"</definedName>
    <definedName name="IQ_NPPE_3YR_ANN_GROWTH">"c833"</definedName>
    <definedName name="IQ_NPPE_5YR_ANN_CAGR">"c6133"</definedName>
    <definedName name="IQ_NPPE_5YR_ANN_GROWTH">"c834"</definedName>
    <definedName name="IQ_NPPE_7YR_ANN_CAGR">"c6134"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DEPOSITS_LESS_THAN_100K_FDIC">"c6495"</definedName>
    <definedName name="IQ_NUMBER_DEPOSITS_MORE_THAN_100K_FDIC">"c6493"</definedName>
    <definedName name="IQ_NUMBER_MINES_ALUM">"c9248"</definedName>
    <definedName name="IQ_NUMBER_MINES_COAL">"c9822"</definedName>
    <definedName name="IQ_NUMBER_MINES_COP">"c9193"</definedName>
    <definedName name="IQ_NUMBER_MINES_DIAM">"c9672"</definedName>
    <definedName name="IQ_NUMBER_MINES_GOLD">"c9033"</definedName>
    <definedName name="IQ_NUMBER_MINES_IRON">"c9407"</definedName>
    <definedName name="IQ_NUMBER_MINES_LEAD">"c9460"</definedName>
    <definedName name="IQ_NUMBER_MINES_MANG">"c9513"</definedName>
    <definedName name="IQ_NUMBER_MINES_MOLYB">"c9725"</definedName>
    <definedName name="IQ_NUMBER_MINES_NICK">"c9301"</definedName>
    <definedName name="IQ_NUMBER_MINES_PLAT">"c9139"</definedName>
    <definedName name="IQ_NUMBER_MINES_SILVER">"c9086"</definedName>
    <definedName name="IQ_NUMBER_MINES_TITAN">"c9566"</definedName>
    <definedName name="IQ_NUMBER_MINES_URAN">"c9619"</definedName>
    <definedName name="IQ_NUMBER_MINES_ZINC">"c9354"</definedName>
    <definedName name="IQ_NUMBER_SHAREHOLDERS">"c1967"</definedName>
    <definedName name="IQ_NUMBER_SHAREHOLDERS_CLASSA">"c1968"</definedName>
    <definedName name="IQ_NUMBER_SHAREHOLDERS_OTHER">"c1969"</definedName>
    <definedName name="IQ_OBLIGATIONS_OF_STATES_TOTAL_LOANS_FOREIGN_FDIC">"c6447"</definedName>
    <definedName name="IQ_OBLIGATIONS_STATES_FDIC">"c6431"</definedName>
    <definedName name="IQ_OCCUPANCY_CONSOL">"c8840"</definedName>
    <definedName name="IQ_OCCUPANCY_MANAGED">"c8842"</definedName>
    <definedName name="IQ_OCCUPANCY_OTHER">"c8843"</definedName>
    <definedName name="IQ_OCCUPANCY_SAME_PROP">"c8845"</definedName>
    <definedName name="IQ_OCCUPANCY_TOTAL">"c8844"</definedName>
    <definedName name="IQ_OCCUPANCY_UNCONSOL">"c8841"</definedName>
    <definedName name="IQ_OCCUPY_EXP">"c839"</definedName>
    <definedName name="IQ_OFFER_AMOUNT">"c2152"</definedName>
    <definedName name="IQ_OFFER_COUPON">"c2147"</definedName>
    <definedName name="IQ_OFFER_COUPON_TYPE">"c2148"</definedName>
    <definedName name="IQ_OFFER_DATE">"c2149"</definedName>
    <definedName name="IQ_OFFER_PRICE">"c2150"</definedName>
    <definedName name="IQ_OFFER_YIELD">"c2151"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GAS_EQUIV_PRODUCTION_MMCFE">"c10061"</definedName>
    <definedName name="IQ_OG_AVG_DAILY_OIL_EQUIV_PRODUCTION_KBOE">"c10060"</definedName>
    <definedName name="IQ_OG_AVG_DAILY_PROD_GAS">"c2910"</definedName>
    <definedName name="IQ_OG_AVG_DAILY_PROD_NGL">"c2911"</definedName>
    <definedName name="IQ_OG_AVG_DAILY_PROD_OIL">"c2909"</definedName>
    <definedName name="IQ_OG_AVG_DAILY_PRODUCTION_GAS_MMCM">"c10059"</definedName>
    <definedName name="IQ_OG_AVG_DAILY_SALES_VOL_EQ_INC_GAS">"c5797"</definedName>
    <definedName name="IQ_OG_AVG_DAILY_SALES_VOL_EQ_INC_NGL">"c5798"</definedName>
    <definedName name="IQ_OG_AVG_DAILY_SALES_VOL_EQ_INC_OIL">"c5796"</definedName>
    <definedName name="IQ_OG_AVG_GAS_PRICE_CBM_HEDGED">"c10054"</definedName>
    <definedName name="IQ_OG_AVG_GAS_PRICE_CBM_UNHEDGED">"c10055"</definedName>
    <definedName name="IQ_OG_AVG_PRODUCTION_COST_BBL">"c10062"</definedName>
    <definedName name="IQ_OG_AVG_PRODUCTION_COST_BOE">"c10064"</definedName>
    <definedName name="IQ_OG_AVG_PRODUCTION_COST_MCF">"c10063"</definedName>
    <definedName name="IQ_OG_AVG_PRODUCTION_COST_MCFE">"c10065"</definedName>
    <definedName name="IQ_OG_CLOSE_BALANCE_GAS">"c2049"</definedName>
    <definedName name="IQ_OG_CLOSE_BALANCE_NGL">"c2920"</definedName>
    <definedName name="IQ_OG_CLOSE_BALANCE_OIL">"c2037"</definedName>
    <definedName name="IQ_OG_DAILY_PRDUCTION_GROWTH_GAS">"c12732"</definedName>
    <definedName name="IQ_OG_DAILY_PRDUCTION_GROWTH_GAS_EQUIVALENT">"c12733"</definedName>
    <definedName name="IQ_OG_DAILY_PRDUCTION_GROWTH_NGL">"c12734"</definedName>
    <definedName name="IQ_OG_DAILY_PRDUCTION_GROWTH_OIL">"c12735"</definedName>
    <definedName name="IQ_OG_DAILY_PRDUCTION_GROWTH_OIL_EQUIVALENT">"c12736"</definedName>
    <definedName name="IQ_OG_DAILY_PRODUCTION_GROWTH_GAS">"c10073"</definedName>
    <definedName name="IQ_OG_DAILY_PRODUCTION_GROWTH_GAS_EQUIVALENT">"c10076"</definedName>
    <definedName name="IQ_OG_DAILY_PRODUCTION_GROWTH_NGL">"c10074"</definedName>
    <definedName name="IQ_OG_DAILY_PRODUCTION_GROWTH_OIL">"c10072"</definedName>
    <definedName name="IQ_OG_DAILY_PRODUCTION_GROWTH_OIL_EQUIVALENT">"c10075"</definedName>
    <definedName name="IQ_OG_DCF_BEFORE_TAXES">"c2023"</definedName>
    <definedName name="IQ_OG_DCF_BEFORE_TAXES_GAS">"c2025"</definedName>
    <definedName name="IQ_OG_DCF_BEFORE_TAXES_OIL">"c2024"</definedName>
    <definedName name="IQ_OG_DEVELOPED_ACRE_GROSS_EQ_INC">"c5802"</definedName>
    <definedName name="IQ_OG_DEVELOPED_ACRE_NET_EQ_INC">"c5803"</definedName>
    <definedName name="IQ_OG_DEVELOPED_RESERVES_GAS">"c2053"</definedName>
    <definedName name="IQ_OG_DEVELOPED_RESERVES_GAS_BCM">"c10045"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AFFILIATES_RESERVES_GAS_BCM">"c10047"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PLORATION_DEVELOPMENT_COST">"c10081"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GROSS_DEVELOPED_AREA_SQ_KM">"c10079"</definedName>
    <definedName name="IQ_OG_GROSS_DEVELOPMENT_DRY_WELLS_DRILLED">"c10098"</definedName>
    <definedName name="IQ_OG_GROSS_DEVELOPMENT_PRODUCTIVE_WELLS_DRILLED">"c10097"</definedName>
    <definedName name="IQ_OG_GROSS_DEVELOPMENT_TOTAL_WELLS_DRILLED">"c10099"</definedName>
    <definedName name="IQ_OG_GROSS_EXPLORATORY_DRY_WELLS_DRILLED">"c10095"</definedName>
    <definedName name="IQ_OG_GROSS_EXPLORATORY_PRODUCTIVE_WELLS_DRILLED">"c10094"</definedName>
    <definedName name="IQ_OG_GROSS_EXPLORATORY_TOTAL_WELLS_DRILLED">"c10096"</definedName>
    <definedName name="IQ_OG_GROSS_OPERATED_WELLS">"c10092"</definedName>
    <definedName name="IQ_OG_GROSS_PRODUCTIVE_WELLS_GAS">"c10087"</definedName>
    <definedName name="IQ_OG_GROSS_PRODUCTIVE_WELLS_OIL">"c10086"</definedName>
    <definedName name="IQ_OG_GROSS_PRODUCTIVE_WELLS_TOTAL">"c10088"</definedName>
    <definedName name="IQ_OG_GROSS_TOTAL_WELLS_DRILLED">"c10100"</definedName>
    <definedName name="IQ_OG_GROSS_UNDEVELOPED_AREA_SQ_KM">"c10077"</definedName>
    <definedName name="IQ_OG_GROSS_WELLS_DRILLING">"c10108"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DEVELOPED_AREA_SQ_KM">"c10080"</definedName>
    <definedName name="IQ_OG_NET_DEVELOPMENT_DRY_WELLS_DRILLED">"c10105"</definedName>
    <definedName name="IQ_OG_NET_DEVELOPMENT_PRODUCTIVE_WELLS_DRILLED">"c10104"</definedName>
    <definedName name="IQ_OG_NET_DEVELOPMENT_TOTAL_WELLS_DRILLED">"c10106"</definedName>
    <definedName name="IQ_OG_NET_EXPLORATORY_DRY_WELLS_DRILLED">"c10102"</definedName>
    <definedName name="IQ_OG_NET_EXPLORATORY_PRODUCTIVE_WELLS_DRILLED">"c10101"</definedName>
    <definedName name="IQ_OG_NET_EXPLORATORY_TOTAL_WELLS_DRILLED">"c10103"</definedName>
    <definedName name="IQ_OG_NET_FUTURE_CASH_FLOWS">"c1996"</definedName>
    <definedName name="IQ_OG_NET_FUTURE_CASH_FLOWS_GAS">"c2016"</definedName>
    <definedName name="IQ_OG_NET_FUTURE_CASH_FLOWS_OIL">"c2006"</definedName>
    <definedName name="IQ_OG_NET_OPERATED_WELLS">"c10093"</definedName>
    <definedName name="IQ_OG_NET_PRODUCTIVE_WELLS_GAS">"c10090"</definedName>
    <definedName name="IQ_OG_NET_PRODUCTIVE_WELLS_OIL">"c10089"</definedName>
    <definedName name="IQ_OG_NET_PRODUCTIVE_WELLS_TOTAL">"c10091"</definedName>
    <definedName name="IQ_OG_NET_TOTAL_WELLS_DRILLED">"c10107"</definedName>
    <definedName name="IQ_OG_NET_UNDEVELOPED_AREA_SQ_KM">"c10078"</definedName>
    <definedName name="IQ_OG_NET_WELLS_DRILLING">"c10109"</definedName>
    <definedName name="IQ_OG_NUMBER_WELLS_NEW">"c10085"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DUCTION_GROWTH_GAS">"c12737"</definedName>
    <definedName name="IQ_OG_PRDUCTION_GROWTH_GAS_EQUIVALENT">"c12738"</definedName>
    <definedName name="IQ_OG_PRDUCTION_GROWTH_NGL">"c12739"</definedName>
    <definedName name="IQ_OG_PRDUCTION_GROWTH_OIL">"c12740"</definedName>
    <definedName name="IQ_OG_PRDUCTION_GROWTH_OIL_EQUIVALENT">"c12741"</definedName>
    <definedName name="IQ_OG_PRDUCTION_GROWTH_TOAL">"c12742"</definedName>
    <definedName name="IQ_OG_PRODUCTION_GAS">"c2047"</definedName>
    <definedName name="IQ_OG_PRODUCTION_GROWTH_GAS">"c10067"</definedName>
    <definedName name="IQ_OG_PRODUCTION_GROWTH_GAS_EQUIVALENT">"c10070"</definedName>
    <definedName name="IQ_OG_PRODUCTION_GROWTH_NGL">"c10068"</definedName>
    <definedName name="IQ_OG_PRODUCTION_GROWTH_OIL">"c10066"</definedName>
    <definedName name="IQ_OG_PRODUCTION_GROWTH_OIL_EQUIVALENT">"c10069"</definedName>
    <definedName name="IQ_OG_PRODUCTION_GROWTH_TOTAL">"c10071"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SERVE_REPLACEMENT_RATIO">"c5799"</definedName>
    <definedName name="IQ_OG_REVISIONS_GAS">"c2042"</definedName>
    <definedName name="IQ_OG_REVISIONS_NGL">"c2913"</definedName>
    <definedName name="IQ_OG_REVISIONS_OIL">"c2030"</definedName>
    <definedName name="IQ_OG_RIGS_NON_OPERATED">"c10083"</definedName>
    <definedName name="IQ_OG_RIGS_OPERATED">"c10082"</definedName>
    <definedName name="IQ_OG_RIGS_TOTAL">"c10084"</definedName>
    <definedName name="IQ_OG_SALES_IN_PLACE_GAS">"c2046"</definedName>
    <definedName name="IQ_OG_SALES_IN_PLACE_NGL">"c2917"</definedName>
    <definedName name="IQ_OG_SALES_IN_PLACE_OIL">"c2034"</definedName>
    <definedName name="IQ_OG_SALES_VOL_EQ_INC_GAS">"c5794"</definedName>
    <definedName name="IQ_OG_SALES_VOL_EQ_INC_NGL">"c5795"</definedName>
    <definedName name="IQ_OG_SALES_VOL_EQ_INC_OIL">"c5793"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EQUIV_PRODUCTION_BCFE">"c10058"</definedName>
    <definedName name="IQ_OG_TOTAL_GAS_PRODUCTION">"c2060"</definedName>
    <definedName name="IQ_OG_TOTAL_LIQUID_GAS_PRODUCTION">"c2235"</definedName>
    <definedName name="IQ_OG_TOTAL_OIL_EQUIV_PRODUCTION_MMBOE">"c10057"</definedName>
    <definedName name="IQ_OG_TOTAL_OIL_PRODUCTION">"c2059"</definedName>
    <definedName name="IQ_OG_TOTAL_POSSIBLE_RESERVES_GAS_BCF">"c10050"</definedName>
    <definedName name="IQ_OG_TOTAL_POSSIBLE_RESERVES_GAS_BCM">"c10051"</definedName>
    <definedName name="IQ_OG_TOTAL_POSSIBLE_RESERVES_OIL_MMBBLS">"c10053"</definedName>
    <definedName name="IQ_OG_TOTAL_PROBABLE_RESERVES_GAS_BCF">"c10048"</definedName>
    <definedName name="IQ_OG_TOTAL_PROBABLE_RESERVES_GAS_BCM">"c10049"</definedName>
    <definedName name="IQ_OG_TOTAL_PROBABLE_RESERVES_OIL_MMBBLS">"c10052"</definedName>
    <definedName name="IQ_OG_TOTAL_PRODUCTION_GAS_BCM">"c10056"</definedName>
    <definedName name="IQ_OG_TOTAL_PROVED_RESERVES_GAS_BCM">"c10046"</definedName>
    <definedName name="IQ_OG_UNDEVELOPED_ACRE_GROSS_EQ_INC">"c5800"</definedName>
    <definedName name="IQ_OG_UNDEVELOPED_ACRE_NET_EQ_INC">"c5801"</definedName>
    <definedName name="IQ_OG_UNDEVELOPED_RESERVES_GAS">"c2051"</definedName>
    <definedName name="IQ_OG_UNDEVELOPED_RESERVES_GAS_BCM">"c10044"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CT_NEXT">"c5774"</definedName>
    <definedName name="IQ_OPEB_ACT_NEXT_DOM">"c5772"</definedName>
    <definedName name="IQ_OPEB_ACT_NEXT_FOREIGN">"c5773"</definedName>
    <definedName name="IQ_OPEB_AMT_RECOG_NEXT">"c5783"</definedName>
    <definedName name="IQ_OPEB_AMT_RECOG_NEXT_DOM">"c5781"</definedName>
    <definedName name="IQ_OPEB_AMT_RECOG_NEXT_FOREIGN">"c5782"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CI_ACT">"c5759"</definedName>
    <definedName name="IQ_OPEB_CI_ACT_DOM">"c5757"</definedName>
    <definedName name="IQ_OPEB_CI_ACT_FOREIGN">"c5758"</definedName>
    <definedName name="IQ_OPEB_CI_NET_AMT_RECOG">"c5771"</definedName>
    <definedName name="IQ_OPEB_CI_NET_AMT_RECOG_DOM">"c5769"</definedName>
    <definedName name="IQ_OPEB_CI_NET_AMT_RECOG_FOREIGN">"c5770"</definedName>
    <definedName name="IQ_OPEB_CI_OTHER_MISC_ADJ">"c5768"</definedName>
    <definedName name="IQ_OPEB_CI_OTHER_MISC_ADJ_DOM">"c5766"</definedName>
    <definedName name="IQ_OPEB_CI_OTHER_MISC_ADJ_FOREIGN">"c5767"</definedName>
    <definedName name="IQ_OPEB_CI_PRIOR_SERVICE">"c5762"</definedName>
    <definedName name="IQ_OPEB_CI_PRIOR_SERVICE_DOM">"c5760"</definedName>
    <definedName name="IQ_OPEB_CI_PRIOR_SERVICE_FOREIGN">"c5761"</definedName>
    <definedName name="IQ_OPEB_CI_TRANSITION">"c5765"</definedName>
    <definedName name="IQ_OPEB_CI_TRANSITION_DOM">"c5763"</definedName>
    <definedName name="IQ_OPEB_CI_TRANSITION_FOREIGN">"c5764"</definedName>
    <definedName name="IQ_OPEB_CL">"c5789"</definedName>
    <definedName name="IQ_OPEB_CL_DOM">"c5787"</definedName>
    <definedName name="IQ_OPEB_CL_FOREIGN">"c5788"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LT_ASSETS">"c5786"</definedName>
    <definedName name="IQ_OPEB_LT_ASSETS_DOM">"c5784"</definedName>
    <definedName name="IQ_OPEB_LT_ASSETS_FOREIGN">"c5785"</definedName>
    <definedName name="IQ_OPEB_LT_LIAB">"c5792"</definedName>
    <definedName name="IQ_OPEB_LT_LIAB_DOM">"c5790"</definedName>
    <definedName name="IQ_OPEB_LT_LIAB_FOREIGN">"c5791"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PRIOR_SERVICE_NEXT">"c5777"</definedName>
    <definedName name="IQ_OPEB_PRIOR_SERVICE_NEXT_DOM">"c5775"</definedName>
    <definedName name="IQ_OPEB_PRIOR_SERVICE_NEXT_FOREIGN">"c5776"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TRANSITION_NEXT">"c5780"</definedName>
    <definedName name="IQ_OPEB_TRANSITION_NEXT_DOM">"c5778"</definedName>
    <definedName name="IQ_OPEB_TRANSITION_NEXT_FOREIGN">"c5779"</definedName>
    <definedName name="IQ_OPEB_UNRECOG_PRIOR">"c3320"</definedName>
    <definedName name="IQ_OPEB_UNRECOG_PRIOR_DOM">"c3318"</definedName>
    <definedName name="IQ_OPEB_UNRECOG_PRIOR_FOREIGN">"c3319"</definedName>
    <definedName name="IQ_OPENPRICE">"c848"</definedName>
    <definedName name="IQ_OPER_INC">"c849"</definedName>
    <definedName name="IQ_OPER_INC_BR">"c850"</definedName>
    <definedName name="IQ_OPER_INC_FIN">"c851"</definedName>
    <definedName name="IQ_OPER_INC_INS">"c852"</definedName>
    <definedName name="IQ_OPER_INC_MARGIN">"c1448"</definedName>
    <definedName name="IQ_OPER_INC_RE">"c6240"</definedName>
    <definedName name="IQ_OPER_INC_REIT">"c853"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ABLE_END_OS">"c5804"</definedName>
    <definedName name="IQ_OPTIONS_EXERCISED">"c2116"</definedName>
    <definedName name="IQ_OPTIONS_GRANTED">"c2673"</definedName>
    <definedName name="IQ_OPTIONS_ISSUED">"c857"</definedName>
    <definedName name="IQ_OPTIONS_STRIKE_PRICE_BEG_OS">"c5805"</definedName>
    <definedName name="IQ_OPTIONS_STRIKE_PRICE_CANCELLED">"c5807"</definedName>
    <definedName name="IQ_OPTIONS_STRIKE_PRICE_EXERCISABLE">"c5808"</definedName>
    <definedName name="IQ_OPTIONS_STRIKE_PRICE_EXERCISED">"c5806"</definedName>
    <definedName name="IQ_OPTIONS_STRIKE_PRICE_GRANTED">"c2678"</definedName>
    <definedName name="IQ_OPTIONS_STRIKE_PRICE_OS">"c2677"</definedName>
    <definedName name="IQ_ORDER_BACKLOG">"c2090"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DJUST_GROSS_LOANS">"c859"</definedName>
    <definedName name="IQ_OTHER_ADJUSTMENTS_COVERED">"c9961"</definedName>
    <definedName name="IQ_OTHER_ADJUSTMENTS_GROUP">"c9947"</definedName>
    <definedName name="IQ_OTHER_AMORT">"c5563"</definedName>
    <definedName name="IQ_OTHER_AMORT_BNK">"c5565"</definedName>
    <definedName name="IQ_OTHER_AMORT_BR">"c5566"</definedName>
    <definedName name="IQ_OTHER_AMORT_FIN">"c5567"</definedName>
    <definedName name="IQ_OTHER_AMORT_INS">"c5568"</definedName>
    <definedName name="IQ_OTHER_AMORT_RE">"c6287"</definedName>
    <definedName name="IQ_OTHER_AMORT_REIT">"c5569"</definedName>
    <definedName name="IQ_OTHER_AMORT_UTI">"c5570"</definedName>
    <definedName name="IQ_OTHER_ASSETS">"c860"</definedName>
    <definedName name="IQ_OTHER_ASSETS_BNK">"c861"</definedName>
    <definedName name="IQ_OTHER_ASSETS_BR">"c862"</definedName>
    <definedName name="IQ_OTHER_ASSETS_FDIC">"c6338"</definedName>
    <definedName name="IQ_OTHER_ASSETS_FIN">"c863"</definedName>
    <definedName name="IQ_OTHER_ASSETS_INS">"c864"</definedName>
    <definedName name="IQ_OTHER_ASSETS_RE">"c6241"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DS">"c8784"</definedName>
    <definedName name="IQ_OTHER_BENEFITS_OBLIGATION">"c867"</definedName>
    <definedName name="IQ_OTHER_BORROWED_FUNDS_FDIC">"c6345"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">"c6242"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INS">"c6021"</definedName>
    <definedName name="IQ_OTHER_CL_SUPPL_RE">"c6243"</definedName>
    <definedName name="IQ_OTHER_CL_SUPPL_REIT">"c882"</definedName>
    <definedName name="IQ_OTHER_CL_SUPPL_UTI">"c883"</definedName>
    <definedName name="IQ_OTHER_CL_UTI">"c884"</definedName>
    <definedName name="IQ_OTHER_COMPREHENSIVE_INCOME_FDIC">"c6503"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">"c6244"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">"c6245"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">"c6246"</definedName>
    <definedName name="IQ_OTHER_FINANCE_ACT_SUPPL_REIT">"c904"</definedName>
    <definedName name="IQ_OTHER_FINANCE_ACT_SUPPL_UTI">"c905"</definedName>
    <definedName name="IQ_OTHER_FINANCE_ACT_UTI">"c906"</definedName>
    <definedName name="IQ_OTHER_INSURANCE_FEES_FDIC">"c6672"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">"c6247"</definedName>
    <definedName name="IQ_OTHER_INTAN_REIT">"c912"</definedName>
    <definedName name="IQ_OTHER_INTAN_UTI">"c913"</definedName>
    <definedName name="IQ_OTHER_INTANGIBLE_FDIC">"c6337"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">"c6248"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">"c6249"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">"c6250"</definedName>
    <definedName name="IQ_OTHER_LIAB_LT_REIT">"c940"</definedName>
    <definedName name="IQ_OTHER_LIAB_LT_UTI">"c941"</definedName>
    <definedName name="IQ_OTHER_LIAB_RE">"c6251"</definedName>
    <definedName name="IQ_OTHER_LIAB_REIT">"c942"</definedName>
    <definedName name="IQ_OTHER_LIAB_UTI">"c943"</definedName>
    <definedName name="IQ_OTHER_LIAB_WRITTEN">"c944"</definedName>
    <definedName name="IQ_OTHER_LIABILITIES_FDIC">"c6347"</definedName>
    <definedName name="IQ_OTHER_LOANS">"c945"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">"c6252"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FDIC">"c6578"</definedName>
    <definedName name="IQ_OTHER_NON_INT_EXP_TOTAL">"c954"</definedName>
    <definedName name="IQ_OTHER_NON_INT_EXPENSE_FDIC">"c6679"</definedName>
    <definedName name="IQ_OTHER_NON_INT_INC">"c955"</definedName>
    <definedName name="IQ_OTHER_NON_INT_INC_FDIC">"c6676"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">"c6253"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">"c6254"</definedName>
    <definedName name="IQ_OTHER_NON_OPER_EXP_SUPPL_REIT">"c965"</definedName>
    <definedName name="IQ_OTHER_NON_OPER_EXP_SUPPL_UTI">"c966"</definedName>
    <definedName name="IQ_OTHER_NON_OPER_EXP_UTI">"c967"</definedName>
    <definedName name="IQ_OTHER_OFF_BS_LIAB_FDIC">"c6533"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">"c6255"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">"c6256"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">"c6257"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">"c6258"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ABLE_END_OS">"c5814"</definedName>
    <definedName name="IQ_OTHER_OPTIONS_EXERCISED">"c2688"</definedName>
    <definedName name="IQ_OTHER_OPTIONS_GRANTED">"c2687"</definedName>
    <definedName name="IQ_OTHER_OPTIONS_STRIKE_PRICE_BEG_OS">"c5815"</definedName>
    <definedName name="IQ_OTHER_OPTIONS_STRIKE_PRICE_CANCELLED">"c5817"</definedName>
    <definedName name="IQ_OTHER_OPTIONS_STRIKE_PRICE_EXERCISABLE">"c5818"</definedName>
    <definedName name="IQ_OTHER_OPTIONS_STRIKE_PRICE_EXERCISED">"c5816"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PROP">"c8764"</definedName>
    <definedName name="IQ_OTHER_RE_OWNED_FDIC">"c6330"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">"c6259"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">"c6260"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ROOMS">"c8788"</definedName>
    <definedName name="IQ_OTHER_SAVINGS_DEPOSITS_FDIC">"c6554"</definedName>
    <definedName name="IQ_OTHER_SQ_FT">"c8780"</definedName>
    <definedName name="IQ_OTHER_STRIKE_PRICE_GRANTED">"c2692"</definedName>
    <definedName name="IQ_OTHER_TRANSACTIONS_FDIC">"c6504"</definedName>
    <definedName name="IQ_OTHER_UNDRAWN">"c2522"</definedName>
    <definedName name="IQ_OTHER_UNITS">"c8772"</definedName>
    <definedName name="IQ_OTHER_UNUSED_COMMITMENTS_FDIC">"c6530"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">"c6282"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">"c6281"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OWNERSHIP">"c2160"</definedName>
    <definedName name="IQ_PART_TIME">"c1024"</definedName>
    <definedName name="IQ_PARTICIPATION_POOLS_RESIDENTIAL_MORTGAGES_FDIC">"c6403"</definedName>
    <definedName name="IQ_PARTNERSHIP_INC_RE">"c12039"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EXCL_FWD_CIQ">"c4042"</definedName>
    <definedName name="IQ_PE_NORMALIZED">"c2207"</definedName>
    <definedName name="IQ_PE_RATIO">"c1610"</definedName>
    <definedName name="IQ_PEG_FWD">"c1863"</definedName>
    <definedName name="IQ_PEG_FWD_CIQ">"c4045"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CT_NEXT">"c5738"</definedName>
    <definedName name="IQ_PENSION_ACT_NEXT_DOM">"c5736"</definedName>
    <definedName name="IQ_PENSION_ACT_NEXT_FOREIGN">"c5737"</definedName>
    <definedName name="IQ_PENSION_AMT_RECOG_NEXT_DOM">"c5745"</definedName>
    <definedName name="IQ_PENSION_AMT_RECOG_NEXT_FOREIGN">"c5746"</definedName>
    <definedName name="IQ_PENSION_AMT_RECOG_PERIOD">"c5747"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I_ACT">"c5723"</definedName>
    <definedName name="IQ_PENSION_CI_ACT_DOM">"c5721"</definedName>
    <definedName name="IQ_PENSION_CI_ACT_FOREIGN">"c5722"</definedName>
    <definedName name="IQ_PENSION_CI_NET_AMT_RECOG">"c5735"</definedName>
    <definedName name="IQ_PENSION_CI_NET_AMT_RECOG_DOM">"c5733"</definedName>
    <definedName name="IQ_PENSION_CI_NET_AMT_RECOG_FOREIGN">"c5734"</definedName>
    <definedName name="IQ_PENSION_CI_OTHER_MISC_ADJ">"c5732"</definedName>
    <definedName name="IQ_PENSION_CI_OTHER_MISC_ADJ_DOM">"c5730"</definedName>
    <definedName name="IQ_PENSION_CI_OTHER_MISC_ADJ_FOREIGN">"c5731"</definedName>
    <definedName name="IQ_PENSION_CI_PRIOR_SERVICE">"c5726"</definedName>
    <definedName name="IQ_PENSION_CI_PRIOR_SERVICE_DOM">"c5724"</definedName>
    <definedName name="IQ_PENSION_CI_PRIOR_SERVICE_FOREIGN">"c5725"</definedName>
    <definedName name="IQ_PENSION_CI_TRANSITION">"c5729"</definedName>
    <definedName name="IQ_PENSION_CI_TRANSITION_DOM">"c5727"</definedName>
    <definedName name="IQ_PENSION_CI_TRANSITION_FOREIGN">"c5728"</definedName>
    <definedName name="IQ_PENSION_CL">"c5753"</definedName>
    <definedName name="IQ_PENSION_CL_DOM">"c5751"</definedName>
    <definedName name="IQ_PENSION_CL_FOREIGN">"c5752"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LT_ASSETS">"c5750"</definedName>
    <definedName name="IQ_PENSION_LT_ASSETS_DOM">"c5748"</definedName>
    <definedName name="IQ_PENSION_LT_ASSETS_FOREIGN">"c5749"</definedName>
    <definedName name="IQ_PENSION_LT_LIAB">"c5756"</definedName>
    <definedName name="IQ_PENSION_LT_LIAB_DOM">"c5754"</definedName>
    <definedName name="IQ_PENSION_LT_LIAB_FOREIGN">"c5755"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IOR_SERVICE_NEXT">"c5741"</definedName>
    <definedName name="IQ_PENSION_PRIOR_SERVICE_NEXT_DOM">"c5739"</definedName>
    <definedName name="IQ_PENSION_PRIOR_SERVICE_NEXT_FOREIGN">"c5740"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TRANSITION_NEXT">"c5744"</definedName>
    <definedName name="IQ_PENSION_TRANSITION_NEXT_DOM">"c5742"</definedName>
    <definedName name="IQ_PENSION_TRANSITION_NEXT_FOREIGN">"c5743"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CENT_CHANGE_EST_5YR_GROWTH_RATE_12MONTHS">"c1852"</definedName>
    <definedName name="IQ_PERCENT_CHANGE_EST_5YR_GROWTH_RATE_12MONTHS_CIQ">"c3790"</definedName>
    <definedName name="IQ_PERCENT_CHANGE_EST_5YR_GROWTH_RATE_18MONTHS">"c1853"</definedName>
    <definedName name="IQ_PERCENT_CHANGE_EST_5YR_GROWTH_RATE_18MONTHS_CIQ">"c3791"</definedName>
    <definedName name="IQ_PERCENT_CHANGE_EST_5YR_GROWTH_RATE_3MONTHS">"c1849"</definedName>
    <definedName name="IQ_PERCENT_CHANGE_EST_5YR_GROWTH_RATE_3MONTHS_CIQ">"c3787"</definedName>
    <definedName name="IQ_PERCENT_CHANGE_EST_5YR_GROWTH_RATE_6MONTHS">"c1850"</definedName>
    <definedName name="IQ_PERCENT_CHANGE_EST_5YR_GROWTH_RATE_6MONTHS_CIQ">"c3788"</definedName>
    <definedName name="IQ_PERCENT_CHANGE_EST_5YR_GROWTH_RATE_9MONTHS">"c1851"</definedName>
    <definedName name="IQ_PERCENT_CHANGE_EST_5YR_GROWTH_RATE_9MONTHS_CIQ">"c3789"</definedName>
    <definedName name="IQ_PERCENT_CHANGE_EST_5YR_GROWTH_RATE_DAY">"c1846"</definedName>
    <definedName name="IQ_PERCENT_CHANGE_EST_5YR_GROWTH_RATE_DAY_CIQ">"c3785"</definedName>
    <definedName name="IQ_PERCENT_CHANGE_EST_5YR_GROWTH_RATE_MONTH">"c1848"</definedName>
    <definedName name="IQ_PERCENT_CHANGE_EST_5YR_GROWTH_RATE_MONTH_CIQ">"c3786"</definedName>
    <definedName name="IQ_PERCENT_CHANGE_EST_5YR_GROWTH_RATE_WEEK">"c1847"</definedName>
    <definedName name="IQ_PERCENT_CHANGE_EST_5YR_GROWTH_RATE_WEEK_CIQ">"c3797"</definedName>
    <definedName name="IQ_PERCENT_CHANGE_EST_EBITDA_12MONTHS">"c1804"</definedName>
    <definedName name="IQ_PERCENT_CHANGE_EST_EBITDA_12MONTHS_CIQ">"c3748"</definedName>
    <definedName name="IQ_PERCENT_CHANGE_EST_EBITDA_18MONTHS">"c1805"</definedName>
    <definedName name="IQ_PERCENT_CHANGE_EST_EBITDA_18MONTHS_CIQ">"c3749"</definedName>
    <definedName name="IQ_PERCENT_CHANGE_EST_EBITDA_3MONTHS">"c1801"</definedName>
    <definedName name="IQ_PERCENT_CHANGE_EST_EBITDA_3MONTHS_CIQ">"c3745"</definedName>
    <definedName name="IQ_PERCENT_CHANGE_EST_EBITDA_6MONTHS">"c1802"</definedName>
    <definedName name="IQ_PERCENT_CHANGE_EST_EBITDA_6MONTHS_CIQ">"c3746"</definedName>
    <definedName name="IQ_PERCENT_CHANGE_EST_EBITDA_9MONTHS">"c1803"</definedName>
    <definedName name="IQ_PERCENT_CHANGE_EST_EBITDA_9MONTHS_CIQ">"c3747"</definedName>
    <definedName name="IQ_PERCENT_CHANGE_EST_EBITDA_DAY">"c1798"</definedName>
    <definedName name="IQ_PERCENT_CHANGE_EST_EBITDA_DAY_CIQ">"c3743"</definedName>
    <definedName name="IQ_PERCENT_CHANGE_EST_EBITDA_MONTH">"c1800"</definedName>
    <definedName name="IQ_PERCENT_CHANGE_EST_EBITDA_MONTH_CIQ">"c3744"</definedName>
    <definedName name="IQ_PERCENT_CHANGE_EST_EBITDA_WEEK">"c1799"</definedName>
    <definedName name="IQ_PERCENT_CHANGE_EST_EBITDA_WEEK_CIQ">"c3792"</definedName>
    <definedName name="IQ_PERCENT_CHANGE_EST_EPS_12MONTHS">"c1788"</definedName>
    <definedName name="IQ_PERCENT_CHANGE_EST_EPS_12MONTHS_CIQ">"c3733"</definedName>
    <definedName name="IQ_PERCENT_CHANGE_EST_EPS_18MONTHS">"c1789"</definedName>
    <definedName name="IQ_PERCENT_CHANGE_EST_EPS_18MONTHS_CIQ">"c3734"</definedName>
    <definedName name="IQ_PERCENT_CHANGE_EST_EPS_3MONTHS">"c1785"</definedName>
    <definedName name="IQ_PERCENT_CHANGE_EST_EPS_3MONTHS_CIQ">"c3730"</definedName>
    <definedName name="IQ_PERCENT_CHANGE_EST_EPS_6MONTHS">"c1786"</definedName>
    <definedName name="IQ_PERCENT_CHANGE_EST_EPS_6MONTHS_CIQ">"c3731"</definedName>
    <definedName name="IQ_PERCENT_CHANGE_EST_EPS_9MONTHS">"c1787"</definedName>
    <definedName name="IQ_PERCENT_CHANGE_EST_EPS_9MONTHS_CIQ">"c3732"</definedName>
    <definedName name="IQ_PERCENT_CHANGE_EST_EPS_DAY">"c1782"</definedName>
    <definedName name="IQ_PERCENT_CHANGE_EST_EPS_DAY_CIQ">"c3727"</definedName>
    <definedName name="IQ_PERCENT_CHANGE_EST_EPS_MONTH">"c1784"</definedName>
    <definedName name="IQ_PERCENT_CHANGE_EST_EPS_MONTH_CIQ">"c3729"</definedName>
    <definedName name="IQ_PERCENT_CHANGE_EST_EPS_WEEK">"c1783"</definedName>
    <definedName name="IQ_PERCENT_CHANGE_EST_EPS_WEEK_CIQ">"c3728"</definedName>
    <definedName name="IQ_PERCENT_CHANGE_EST_PRICE_TARGET_12MONTHS">"c1844"</definedName>
    <definedName name="IQ_PERCENT_CHANGE_EST_PRICE_TARGET_12MONTHS_CIQ">"c3783"</definedName>
    <definedName name="IQ_PERCENT_CHANGE_EST_PRICE_TARGET_18MONTHS">"c1845"</definedName>
    <definedName name="IQ_PERCENT_CHANGE_EST_PRICE_TARGET_18MONTHS_CIQ">"c3784"</definedName>
    <definedName name="IQ_PERCENT_CHANGE_EST_PRICE_TARGET_3MONTHS">"c1841"</definedName>
    <definedName name="IQ_PERCENT_CHANGE_EST_PRICE_TARGET_3MONTHS_CIQ">"c3780"</definedName>
    <definedName name="IQ_PERCENT_CHANGE_EST_PRICE_TARGET_6MONTHS">"c1842"</definedName>
    <definedName name="IQ_PERCENT_CHANGE_EST_PRICE_TARGET_6MONTHS_CIQ">"c3781"</definedName>
    <definedName name="IQ_PERCENT_CHANGE_EST_PRICE_TARGET_9MONTHS">"c1843"</definedName>
    <definedName name="IQ_PERCENT_CHANGE_EST_PRICE_TARGET_9MONTHS_CIQ">"c3782"</definedName>
    <definedName name="IQ_PERCENT_CHANGE_EST_PRICE_TARGET_DAY">"c1838"</definedName>
    <definedName name="IQ_PERCENT_CHANGE_EST_PRICE_TARGET_DAY_CIQ">"c3778"</definedName>
    <definedName name="IQ_PERCENT_CHANGE_EST_PRICE_TARGET_MONTH">"c1840"</definedName>
    <definedName name="IQ_PERCENT_CHANGE_EST_PRICE_TARGET_MONTH_CIQ">"c3779"</definedName>
    <definedName name="IQ_PERCENT_CHANGE_EST_PRICE_TARGET_WEEK">"c1839"</definedName>
    <definedName name="IQ_PERCENT_CHANGE_EST_PRICE_TARGET_WEEK_CIQ">"c3798"</definedName>
    <definedName name="IQ_PERCENT_CHANGE_EST_RECO_12MONTHS">"c1836"</definedName>
    <definedName name="IQ_PERCENT_CHANGE_EST_RECO_12MONTHS_CIQ">"c3776"</definedName>
    <definedName name="IQ_PERCENT_CHANGE_EST_RECO_18MONTHS">"c1837"</definedName>
    <definedName name="IQ_PERCENT_CHANGE_EST_RECO_18MONTHS_CIQ">"c3777"</definedName>
    <definedName name="IQ_PERCENT_CHANGE_EST_RECO_3MONTHS">"c1833"</definedName>
    <definedName name="IQ_PERCENT_CHANGE_EST_RECO_3MONTHS_CIQ">"c3773"</definedName>
    <definedName name="IQ_PERCENT_CHANGE_EST_RECO_6MONTHS">"c1834"</definedName>
    <definedName name="IQ_PERCENT_CHANGE_EST_RECO_6MONTHS_CIQ">"c3774"</definedName>
    <definedName name="IQ_PERCENT_CHANGE_EST_RECO_9MONTHS">"c1835"</definedName>
    <definedName name="IQ_PERCENT_CHANGE_EST_RECO_9MONTHS_CIQ">"c3775"</definedName>
    <definedName name="IQ_PERCENT_CHANGE_EST_RECO_DAY">"c1830"</definedName>
    <definedName name="IQ_PERCENT_CHANGE_EST_RECO_DAY_CIQ">"c3771"</definedName>
    <definedName name="IQ_PERCENT_CHANGE_EST_RECO_MONTH">"c1832"</definedName>
    <definedName name="IQ_PERCENT_CHANGE_EST_RECO_MONTH_CIQ">"c3772"</definedName>
    <definedName name="IQ_PERCENT_CHANGE_EST_RECO_WEEK">"c1831"</definedName>
    <definedName name="IQ_PERCENT_CHANGE_EST_RECO_WEEK_CIQ">"c3796"</definedName>
    <definedName name="IQ_PERCENT_CHANGE_EST_REV_12MONTHS">"c1796"</definedName>
    <definedName name="IQ_PERCENT_CHANGE_EST_REV_12MONTHS_CIQ">"c3741"</definedName>
    <definedName name="IQ_PERCENT_CHANGE_EST_REV_18MONTHS">"c1797"</definedName>
    <definedName name="IQ_PERCENT_CHANGE_EST_REV_18MONTHS_CIQ">"c3742"</definedName>
    <definedName name="IQ_PERCENT_CHANGE_EST_REV_3MONTHS">"c1793"</definedName>
    <definedName name="IQ_PERCENT_CHANGE_EST_REV_3MONTHS_CIQ">"c3738"</definedName>
    <definedName name="IQ_PERCENT_CHANGE_EST_REV_6MONTHS">"c1794"</definedName>
    <definedName name="IQ_PERCENT_CHANGE_EST_REV_6MONTHS_CIQ">"c3739"</definedName>
    <definedName name="IQ_PERCENT_CHANGE_EST_REV_9MONTHS">"c1795"</definedName>
    <definedName name="IQ_PERCENT_CHANGE_EST_REV_9MONTHS_CIQ">"c3740"</definedName>
    <definedName name="IQ_PERCENT_CHANGE_EST_REV_DAY">"c1790"</definedName>
    <definedName name="IQ_PERCENT_CHANGE_EST_REV_DAY_CIQ">"c3735"</definedName>
    <definedName name="IQ_PERCENT_CHANGE_EST_REV_MONTH">"c1792"</definedName>
    <definedName name="IQ_PERCENT_CHANGE_EST_REV_MONTH_CIQ">"c3737"</definedName>
    <definedName name="IQ_PERCENT_CHANGE_EST_REV_WEEK">"c1791"</definedName>
    <definedName name="IQ_PERCENT_CHANGE_EST_REV_WEEK_CIQ">"c3736"</definedName>
    <definedName name="IQ_PERCENT_INSURED_FDIC">"c6374"</definedName>
    <definedName name="IQ_PERIODDATE">"c1414"</definedName>
    <definedName name="IQ_PERIODDATE_AP">"c11745"</definedName>
    <definedName name="IQ_PERIODDATE_BS">"c1032"</definedName>
    <definedName name="IQ_PERIODDATE_CF">"c1033"</definedName>
    <definedName name="IQ_PERIODDATE_IS">"c1034"</definedName>
    <definedName name="IQ_PERIODLENGTH_AP">"c11746"</definedName>
    <definedName name="IQ_PERIODLENGTH_CF">"c1502"</definedName>
    <definedName name="IQ_PERIODLENGTH_IS">"c1503"</definedName>
    <definedName name="IQ_PERSONAL_CONSUMER_SPENDING_DURABLE">"c6942"</definedName>
    <definedName name="IQ_PERSONAL_CONSUMER_SPENDING_DURABLE_APR">"c7602"</definedName>
    <definedName name="IQ_PERSONAL_CONSUMER_SPENDING_DURABLE_APR_FC">"c8482"</definedName>
    <definedName name="IQ_PERSONAL_CONSUMER_SPENDING_DURABLE_FC">"c7822"</definedName>
    <definedName name="IQ_PERSONAL_CONSUMER_SPENDING_DURABLE_POP">"c7162"</definedName>
    <definedName name="IQ_PERSONAL_CONSUMER_SPENDING_DURABLE_POP_FC">"c8042"</definedName>
    <definedName name="IQ_PERSONAL_CONSUMER_SPENDING_DURABLE_YOY">"c7382"</definedName>
    <definedName name="IQ_PERSONAL_CONSUMER_SPENDING_DURABLE_YOY_FC">"c8262"</definedName>
    <definedName name="IQ_PERSONAL_CONSUMER_SPENDING_NONDURABLE">"c6940"</definedName>
    <definedName name="IQ_PERSONAL_CONSUMER_SPENDING_NONDURABLE_APR">"c7600"</definedName>
    <definedName name="IQ_PERSONAL_CONSUMER_SPENDING_NONDURABLE_APR_FC">"c8480"</definedName>
    <definedName name="IQ_PERSONAL_CONSUMER_SPENDING_NONDURABLE_FC">"c7820"</definedName>
    <definedName name="IQ_PERSONAL_CONSUMER_SPENDING_NONDURABLE_POP">"c7160"</definedName>
    <definedName name="IQ_PERSONAL_CONSUMER_SPENDING_NONDURABLE_POP_FC">"c8040"</definedName>
    <definedName name="IQ_PERSONAL_CONSUMER_SPENDING_NONDURABLE_YOY">"c7380"</definedName>
    <definedName name="IQ_PERSONAL_CONSUMER_SPENDING_NONDURABLE_YOY_FC">"c8260"</definedName>
    <definedName name="IQ_PERSONAL_CONSUMER_SPENDING_REAL">"c6994"</definedName>
    <definedName name="IQ_PERSONAL_CONSUMER_SPENDING_REAL_APR">"c7654"</definedName>
    <definedName name="IQ_PERSONAL_CONSUMER_SPENDING_REAL_APR_FC">"c8534"</definedName>
    <definedName name="IQ_PERSONAL_CONSUMER_SPENDING_REAL_FC">"c7874"</definedName>
    <definedName name="IQ_PERSONAL_CONSUMER_SPENDING_REAL_POP">"c7214"</definedName>
    <definedName name="IQ_PERSONAL_CONSUMER_SPENDING_REAL_POP_FC">"c8094"</definedName>
    <definedName name="IQ_PERSONAL_CONSUMER_SPENDING_REAL_YOY">"c7434"</definedName>
    <definedName name="IQ_PERSONAL_CONSUMER_SPENDING_REAL_YOY_FC">"c8314"</definedName>
    <definedName name="IQ_PERSONAL_CONSUMER_SPENDING_SERVICES">"c6941"</definedName>
    <definedName name="IQ_PERSONAL_CONSUMER_SPENDING_SERVICES_APR">"c7601"</definedName>
    <definedName name="IQ_PERSONAL_CONSUMER_SPENDING_SERVICES_APR_FC">"c8481"</definedName>
    <definedName name="IQ_PERSONAL_CONSUMER_SPENDING_SERVICES_FC">"c7821"</definedName>
    <definedName name="IQ_PERSONAL_CONSUMER_SPENDING_SERVICES_POP">"c7161"</definedName>
    <definedName name="IQ_PERSONAL_CONSUMER_SPENDING_SERVICES_POP_FC">"c8041"</definedName>
    <definedName name="IQ_PERSONAL_CONSUMER_SPENDING_SERVICES_YOY">"c7381"</definedName>
    <definedName name="IQ_PERSONAL_CONSUMER_SPENDING_SERVICES_YOY_FC">"c8261"</definedName>
    <definedName name="IQ_PERSONAL_INCOME">"c6943"</definedName>
    <definedName name="IQ_PERSONAL_INCOME_APR">"c7603"</definedName>
    <definedName name="IQ_PERSONAL_INCOME_APR_FC">"c8483"</definedName>
    <definedName name="IQ_PERSONAL_INCOME_FC">"c7823"</definedName>
    <definedName name="IQ_PERSONAL_INCOME_POP">"c7163"</definedName>
    <definedName name="IQ_PERSONAL_INCOME_POP_FC">"c8043"</definedName>
    <definedName name="IQ_PERSONAL_INCOME_SAAR">"c6944"</definedName>
    <definedName name="IQ_PERSONAL_INCOME_SAAR_APR">"c7604"</definedName>
    <definedName name="IQ_PERSONAL_INCOME_SAAR_APR_FC">"c8484"</definedName>
    <definedName name="IQ_PERSONAL_INCOME_SAAR_FC">"c7824"</definedName>
    <definedName name="IQ_PERSONAL_INCOME_SAAR_POP">"c7164"</definedName>
    <definedName name="IQ_PERSONAL_INCOME_SAAR_POP_FC">"c8044"</definedName>
    <definedName name="IQ_PERSONAL_INCOME_SAAR_YOY">"c7384"</definedName>
    <definedName name="IQ_PERSONAL_INCOME_SAAR_YOY_FC">"c8264"</definedName>
    <definedName name="IQ_PERSONAL_INCOME_USD_APR_FC">"c11885"</definedName>
    <definedName name="IQ_PERSONAL_INCOME_USD_FC">"c11882"</definedName>
    <definedName name="IQ_PERSONAL_INCOME_USD_POP_FC">"c11883"</definedName>
    <definedName name="IQ_PERSONAL_INCOME_USD_YOY_FC">"c11884"</definedName>
    <definedName name="IQ_PERSONAL_INCOME_YOY">"c7383"</definedName>
    <definedName name="IQ_PERSONAL_INCOME_YOY_FC">"c8263"</definedName>
    <definedName name="IQ_PERTYPE">"c1611"</definedName>
    <definedName name="IQ_PHARMBIO_NUMBER_LICENSED_PATENT_APP">"c10018"</definedName>
    <definedName name="IQ_PHARMBIO_NUMBER_LICENSED_PATENTS">"c10017"</definedName>
    <definedName name="IQ_PHARMBIO_NUMBER_PATENTS">"c10015"</definedName>
    <definedName name="IQ_PHARMBIO_NUMBER_PROD__APPROVED_DURING_PERIOD">"c12750"</definedName>
    <definedName name="IQ_PHARMBIO_NUMBER_PROD__CLINICAL_DEV">"c12745"</definedName>
    <definedName name="IQ_PHARMBIO_NUMBER_PROD__LAUNCHED_DURING_PERIOD">"c12751"</definedName>
    <definedName name="IQ_PHARMBIO_NUMBER_PROD__PHASE_I">"c12746"</definedName>
    <definedName name="IQ_PHARMBIO_NUMBER_PROD__PHASE_II">"c12747"</definedName>
    <definedName name="IQ_PHARMBIO_NUMBER_PROD__PHASE_III">"c12748"</definedName>
    <definedName name="IQ_PHARMBIO_NUMBER_PROD__PRE_CLINICAL_TRIALS">"c12744"</definedName>
    <definedName name="IQ_PHARMBIO_NUMBER_PROD__PRE_REGISTRATION">"c12749"</definedName>
    <definedName name="IQ_PHARMBIO_NUMBER_PROD__RESEARCH_DEV">"c12743"</definedName>
    <definedName name="IQ_PHARMBIO_NUMBER_PROD_APPROVED_DURING_PERIOD">"c10027"</definedName>
    <definedName name="IQ_PHARMBIO_NUMBER_PROD_CLINICAL_DEV">"c10022"</definedName>
    <definedName name="IQ_PHARMBIO_NUMBER_PROD_DISCOVERY_RESEARCH">"c10019"</definedName>
    <definedName name="IQ_PHARMBIO_NUMBER_PROD_LAUNCHED_DURING_PERIOD">"c10028"</definedName>
    <definedName name="IQ_PHARMBIO_NUMBER_PROD_PHASE_I">"c10023"</definedName>
    <definedName name="IQ_PHARMBIO_NUMBER_PROD_PHASE_II">"c10024"</definedName>
    <definedName name="IQ_PHARMBIO_NUMBER_PROD_PHASE_III">"c10025"</definedName>
    <definedName name="IQ_PHARMBIO_NUMBER_PROD_PRE_CLINICAL_TRIALS">"c10021"</definedName>
    <definedName name="IQ_PHARMBIO_NUMBER_PROD_PRE_REGISTRATION">"c10026"</definedName>
    <definedName name="IQ_PHARMBIO_NUMBER_PROD_RESEARCH_DEV">"c10020"</definedName>
    <definedName name="IQ_PHARMBIO_PATENT_APP">"c10016"</definedName>
    <definedName name="IQ_PHILADELPHIA_FED_DIFFUSION_INDEX">"c6945"</definedName>
    <definedName name="IQ_PHILADELPHIA_FED_DIFFUSION_INDEX_APR">"c7605"</definedName>
    <definedName name="IQ_PHILADELPHIA_FED_DIFFUSION_INDEX_APR_FC">"c8485"</definedName>
    <definedName name="IQ_PHILADELPHIA_FED_DIFFUSION_INDEX_FC">"c7825"</definedName>
    <definedName name="IQ_PHILADELPHIA_FED_DIFFUSION_INDEX_POP">"c7165"</definedName>
    <definedName name="IQ_PHILADELPHIA_FED_DIFFUSION_INDEX_POP_FC">"c8045"</definedName>
    <definedName name="IQ_PHILADELPHIA_FED_DIFFUSION_INDEX_YOY">"c7385"</definedName>
    <definedName name="IQ_PHILADELPHIA_FED_DIFFUSION_INDEX_YOY_FC">"c8265"</definedName>
    <definedName name="IQ_PLEDGED_SECURITIES_FDIC">"c6401"</definedName>
    <definedName name="IQ_PLL">"c2114"</definedName>
    <definedName name="IQ_PMAC_DIFFUSION_INDEX">"c6946"</definedName>
    <definedName name="IQ_PMAC_DIFFUSION_INDEX_APR">"c7606"</definedName>
    <definedName name="IQ_PMAC_DIFFUSION_INDEX_APR_FC">"c8486"</definedName>
    <definedName name="IQ_PMAC_DIFFUSION_INDEX_FC">"c7826"</definedName>
    <definedName name="IQ_PMAC_DIFFUSION_INDEX_POP">"c7166"</definedName>
    <definedName name="IQ_PMAC_DIFFUSION_INDEX_POP_FC">"c8046"</definedName>
    <definedName name="IQ_PMAC_DIFFUSION_INDEX_YOY">"c7386"</definedName>
    <definedName name="IQ_PMAC_DIFFUSION_INDEX_YOY_FC">"c8266"</definedName>
    <definedName name="IQ_PMT_FREQ">"c2236"</definedName>
    <definedName name="IQ_POISON_PUT_EFFECT_DATE">"c2486"</definedName>
    <definedName name="IQ_POISON_PUT_EXPIRATION_DATE">"c2487"</definedName>
    <definedName name="IQ_POISON_PUT_PRICE">"c2488"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OL_AMT_ORIGINAL">"c8970"</definedName>
    <definedName name="IQ_POOL_NAME">"c8967"</definedName>
    <definedName name="IQ_POOL_NUMBER">"c8968"</definedName>
    <definedName name="IQ_POOL_TYPE">"c8969"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OTENTIAL_UPSIDE_CIQ">"c3799"</definedName>
    <definedName name="IQ_PP_ATTRIB_ORE_RESERVES_ALUM">"c9218"</definedName>
    <definedName name="IQ_PP_ATTRIB_ORE_RESERVES_COP">"c9162"</definedName>
    <definedName name="IQ_PP_ATTRIB_ORE_RESERVES_DIAM">"c9642"</definedName>
    <definedName name="IQ_PP_ATTRIB_ORE_RESERVES_GOLD">"c9003"</definedName>
    <definedName name="IQ_PP_ATTRIB_ORE_RESERVES_IRON">"c9377"</definedName>
    <definedName name="IQ_PP_ATTRIB_ORE_RESERVES_LEAD">"c9430"</definedName>
    <definedName name="IQ_PP_ATTRIB_ORE_RESERVES_MANG">"c9483"</definedName>
    <definedName name="IQ_PP_ATTRIB_ORE_RESERVES_MOLYB">"c9695"</definedName>
    <definedName name="IQ_PP_ATTRIB_ORE_RESERVES_NICK">"c9271"</definedName>
    <definedName name="IQ_PP_ATTRIB_ORE_RESERVES_PLAT">"c9109"</definedName>
    <definedName name="IQ_PP_ATTRIB_ORE_RESERVES_SILVER">"c9056"</definedName>
    <definedName name="IQ_PP_ATTRIB_ORE_RESERVES_TITAN">"c9536"</definedName>
    <definedName name="IQ_PP_ATTRIB_ORE_RESERVES_URAN">"c9589"</definedName>
    <definedName name="IQ_PP_ATTRIB_ORE_RESERVES_ZINC">"c9324"</definedName>
    <definedName name="IQ_PP_ORE_RESERVES_ALUM">"c9211"</definedName>
    <definedName name="IQ_PP_ORE_RESERVES_COP">"c9155"</definedName>
    <definedName name="IQ_PP_ORE_RESERVES_DIAM">"c9635"</definedName>
    <definedName name="IQ_PP_ORE_RESERVES_GOLD">"c8996"</definedName>
    <definedName name="IQ_PP_ORE_RESERVES_IRON">"c9370"</definedName>
    <definedName name="IQ_PP_ORE_RESERVES_LEAD">"c9423"</definedName>
    <definedName name="IQ_PP_ORE_RESERVES_MANG">"c9476"</definedName>
    <definedName name="IQ_PP_ORE_RESERVES_MOLYB">"c9688"</definedName>
    <definedName name="IQ_PP_ORE_RESERVES_NICK">"c9264"</definedName>
    <definedName name="IQ_PP_ORE_RESERVES_PLAT">"c9102"</definedName>
    <definedName name="IQ_PP_ORE_RESERVES_SILVER">"c9049"</definedName>
    <definedName name="IQ_PP_ORE_RESERVES_TITAN">"c9529"</definedName>
    <definedName name="IQ_PP_ORE_RESERVES_URAN">"c9582"</definedName>
    <definedName name="IQ_PP_ORE_RESERVES_ZINC">"c9317"</definedName>
    <definedName name="IQ_PP_RECOV_ATTRIB_RESERVES_ALUM">"c9221"</definedName>
    <definedName name="IQ_PP_RECOV_ATTRIB_RESERVES_COAL">"c9805"</definedName>
    <definedName name="IQ_PP_RECOV_ATTRIB_RESERVES_COP">"c9165"</definedName>
    <definedName name="IQ_PP_RECOV_ATTRIB_RESERVES_DIAM">"c9645"</definedName>
    <definedName name="IQ_PP_RECOV_ATTRIB_RESERVES_GOLD">"c9006"</definedName>
    <definedName name="IQ_PP_RECOV_ATTRIB_RESERVES_IRON">"c9380"</definedName>
    <definedName name="IQ_PP_RECOV_ATTRIB_RESERVES_LEAD">"c9433"</definedName>
    <definedName name="IQ_PP_RECOV_ATTRIB_RESERVES_MANG">"c9486"</definedName>
    <definedName name="IQ_PP_RECOV_ATTRIB_RESERVES_MET_COAL">"c9745"</definedName>
    <definedName name="IQ_PP_RECOV_ATTRIB_RESERVES_MOLYB">"c9698"</definedName>
    <definedName name="IQ_PP_RECOV_ATTRIB_RESERVES_NICK">"c9274"</definedName>
    <definedName name="IQ_PP_RECOV_ATTRIB_RESERVES_PLAT">"c9112"</definedName>
    <definedName name="IQ_PP_RECOV_ATTRIB_RESERVES_SILVER">"c9059"</definedName>
    <definedName name="IQ_PP_RECOV_ATTRIB_RESERVES_STEAM">"c9775"</definedName>
    <definedName name="IQ_PP_RECOV_ATTRIB_RESERVES_TITAN">"c9539"</definedName>
    <definedName name="IQ_PP_RECOV_ATTRIB_RESERVES_URAN">"c9592"</definedName>
    <definedName name="IQ_PP_RECOV_ATTRIB_RESERVES_ZINC">"c9327"</definedName>
    <definedName name="IQ_PP_RECOV_RESERVES_ALUM">"c9215"</definedName>
    <definedName name="IQ_PP_RECOV_RESERVES_COAL">"c9802"</definedName>
    <definedName name="IQ_PP_RECOV_RESERVES_COP">"c9159"</definedName>
    <definedName name="IQ_PP_RECOV_RESERVES_DIAM">"c9639"</definedName>
    <definedName name="IQ_PP_RECOV_RESERVES_GOLD">"c9000"</definedName>
    <definedName name="IQ_PP_RECOV_RESERVES_IRON">"c9374"</definedName>
    <definedName name="IQ_PP_RECOV_RESERVES_LEAD">"c9427"</definedName>
    <definedName name="IQ_PP_RECOV_RESERVES_MANG">"c9480"</definedName>
    <definedName name="IQ_PP_RECOV_RESERVES_MET_COAL">"c9742"</definedName>
    <definedName name="IQ_PP_RECOV_RESERVES_MOLYB">"c9692"</definedName>
    <definedName name="IQ_PP_RECOV_RESERVES_NICK">"c9268"</definedName>
    <definedName name="IQ_PP_RECOV_RESERVES_PLAT">"c9106"</definedName>
    <definedName name="IQ_PP_RECOV_RESERVES_SILVER">"c9053"</definedName>
    <definedName name="IQ_PP_RECOV_RESERVES_STEAM">"c9772"</definedName>
    <definedName name="IQ_PP_RECOV_RESERVES_TITAN">"c9533"</definedName>
    <definedName name="IQ_PP_RECOV_RESERVES_URAN">"c9586"</definedName>
    <definedName name="IQ_PP_RECOV_RESERVES_ZINC">"c9321"</definedName>
    <definedName name="IQ_PP_RESERVES_CALORIFIC_VALUE_COAL">"c9799"</definedName>
    <definedName name="IQ_PP_RESERVES_CALORIFIC_VALUE_MET_COAL">"c9739"</definedName>
    <definedName name="IQ_PP_RESERVES_CALORIFIC_VALUE_STEAM">"c9769"</definedName>
    <definedName name="IQ_PP_RESERVES_GRADE_ALUM">"c9212"</definedName>
    <definedName name="IQ_PP_RESERVES_GRADE_COP">"c9156"</definedName>
    <definedName name="IQ_PP_RESERVES_GRADE_DIAM">"c9636"</definedName>
    <definedName name="IQ_PP_RESERVES_GRADE_GOLD">"c8997"</definedName>
    <definedName name="IQ_PP_RESERVES_GRADE_IRON">"c9371"</definedName>
    <definedName name="IQ_PP_RESERVES_GRADE_LEAD">"c9424"</definedName>
    <definedName name="IQ_PP_RESERVES_GRADE_MANG">"c9477"</definedName>
    <definedName name="IQ_PP_RESERVES_GRADE_MOLYB">"c9689"</definedName>
    <definedName name="IQ_PP_RESERVES_GRADE_NICK">"c9265"</definedName>
    <definedName name="IQ_PP_RESERVES_GRADE_PLAT">"c9103"</definedName>
    <definedName name="IQ_PP_RESERVES_GRADE_SILVER">"c9050"</definedName>
    <definedName name="IQ_PP_RESERVES_GRADE_TITAN">"c9530"</definedName>
    <definedName name="IQ_PP_RESERVES_GRADE_URAN">"c9583"</definedName>
    <definedName name="IQ_PP_RESERVES_GRADE_ZINC">"c9318"</definedName>
    <definedName name="IQ_PPI">"c6810"</definedName>
    <definedName name="IQ_PPI_APR">"c7470"</definedName>
    <definedName name="IQ_PPI_APR_FC">"c8350"</definedName>
    <definedName name="IQ_PPI_CORE">"c6840"</definedName>
    <definedName name="IQ_PPI_CORE_APR">"c7500"</definedName>
    <definedName name="IQ_PPI_CORE_APR_FC">"c8380"</definedName>
    <definedName name="IQ_PPI_CORE_FC">"c7720"</definedName>
    <definedName name="IQ_PPI_CORE_POP">"c7060"</definedName>
    <definedName name="IQ_PPI_CORE_POP_FC">"c7940"</definedName>
    <definedName name="IQ_PPI_CORE_YOY">"c7280"</definedName>
    <definedName name="IQ_PPI_CORE_YOY_FC">"c8160"</definedName>
    <definedName name="IQ_PPI_FC">"c7690"</definedName>
    <definedName name="IQ_PPI_POP">"c7030"</definedName>
    <definedName name="IQ_PPI_POP_FC">"c7910"</definedName>
    <definedName name="IQ_PPI_YOY">"c7250"</definedName>
    <definedName name="IQ_PPI_YOY_FC">"c8130"</definedName>
    <definedName name="IQ_PRE_OPEN_COST">"c1040"</definedName>
    <definedName name="IQ_PRE_TAX_INCOME_FDIC">"c6581"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">"c6261"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">"c6262"</definedName>
    <definedName name="IQ_PREF_OTHER_REIT">"c1058"</definedName>
    <definedName name="IQ_PREF_OTHER_UTI">"c6022"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">"c6263"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FERRED_FDIC">"c6349"</definedName>
    <definedName name="IQ_PREMISES_EQUIPMENT_FDIC">"c6577"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RETURN_ASSETS_FDIC">"c6731"</definedName>
    <definedName name="IQ_PREV_MONTHLY_FACTOR">"c8973"</definedName>
    <definedName name="IQ_PREV_MONTHLY_FACTOR_DATE">"c8974"</definedName>
    <definedName name="IQ_PRICE_OVER_BVPS">"c1412"</definedName>
    <definedName name="IQ_PRICE_OVER_LTM_EPS">"c1413"</definedName>
    <definedName name="IQ_PRICE_PAID_FARM_INDEX">"c6948"</definedName>
    <definedName name="IQ_PRICE_PAID_FARM_INDEX_APR">"c7608"</definedName>
    <definedName name="IQ_PRICE_PAID_FARM_INDEX_APR_FC">"c8488"</definedName>
    <definedName name="IQ_PRICE_PAID_FARM_INDEX_FC">"c7828"</definedName>
    <definedName name="IQ_PRICE_PAID_FARM_INDEX_POP">"c7168"</definedName>
    <definedName name="IQ_PRICE_PAID_FARM_INDEX_POP_FC">"c8048"</definedName>
    <definedName name="IQ_PRICE_PAID_FARM_INDEX_YOY">"c7388"</definedName>
    <definedName name="IQ_PRICE_PAID_FARM_INDEX_YOY_FC">"c8268"</definedName>
    <definedName name="IQ_PRICE_TARGET">"c82"</definedName>
    <definedName name="IQ_PRICE_TARGET_CIQ">"c3613"</definedName>
    <definedName name="IQ_PRICEDATE">"c1069"</definedName>
    <definedName name="IQ_PRICING_DATE">"c1613"</definedName>
    <definedName name="IQ_PRIMARY_INDUSTRY">"c1070"</definedName>
    <definedName name="IQ_PRINCIPAL_AMT">"c2157"</definedName>
    <definedName name="IQ_PRIVATE_CONST_TOTAL_APR_FC_UNUSED">"c8559"</definedName>
    <definedName name="IQ_PRIVATE_CONST_TOTAL_APR_UNUSED">"c7679"</definedName>
    <definedName name="IQ_PRIVATE_CONST_TOTAL_FC_UNUSED">"c7899"</definedName>
    <definedName name="IQ_PRIVATE_CONST_TOTAL_POP_FC_UNUSED">"c8119"</definedName>
    <definedName name="IQ_PRIVATE_CONST_TOTAL_POP_UNUSED">"c7239"</definedName>
    <definedName name="IQ_PRIVATE_CONST_TOTAL_UNUSED">"c7019"</definedName>
    <definedName name="IQ_PRIVATE_CONST_TOTAL_YOY_FC_UNUSED">"c8339"</definedName>
    <definedName name="IQ_PRIVATE_CONST_TOTAL_YOY_UNUSED">"c7459"</definedName>
    <definedName name="IQ_PRIVATE_FIXED_INVEST_TOTAL">"c12006"</definedName>
    <definedName name="IQ_PRIVATE_FIXED_INVEST_TOTAL_APR">"c12009"</definedName>
    <definedName name="IQ_PRIVATE_FIXED_INVEST_TOTAL_POP">"c12007"</definedName>
    <definedName name="IQ_PRIVATE_FIXED_INVEST_TOTAL_YOY">"c12008"</definedName>
    <definedName name="IQ_PRIVATE_NONRES_CONST_IMPROV">"c6949"</definedName>
    <definedName name="IQ_PRIVATE_NONRES_CONST_IMPROV_APR">"c7609"</definedName>
    <definedName name="IQ_PRIVATE_NONRES_CONST_IMPROV_APR_FC">"c8489"</definedName>
    <definedName name="IQ_PRIVATE_NONRES_CONST_IMPROV_FC">"c7829"</definedName>
    <definedName name="IQ_PRIVATE_NONRES_CONST_IMPROV_POP">"c7169"</definedName>
    <definedName name="IQ_PRIVATE_NONRES_CONST_IMPROV_POP_FC">"c8049"</definedName>
    <definedName name="IQ_PRIVATE_NONRES_CONST_IMPROV_YOY">"c7389"</definedName>
    <definedName name="IQ_PRIVATE_NONRES_CONST_IMPROV_YOY_FC">"c8269"</definedName>
    <definedName name="IQ_PRIVATE_RES_CONST_IMPROV">"c6950"</definedName>
    <definedName name="IQ_PRIVATE_RES_CONST_IMPROV_APR">"c7610"</definedName>
    <definedName name="IQ_PRIVATE_RES_CONST_IMPROV_APR_FC">"c8490"</definedName>
    <definedName name="IQ_PRIVATE_RES_CONST_IMPROV_FC">"c7830"</definedName>
    <definedName name="IQ_PRIVATE_RES_CONST_IMPROV_POP">"c7170"</definedName>
    <definedName name="IQ_PRIVATE_RES_CONST_IMPROV_POP_FC">"c8050"</definedName>
    <definedName name="IQ_PRIVATE_RES_CONST_IMPROV_YOY">"c7390"</definedName>
    <definedName name="IQ_PRIVATE_RES_CONST_IMPROV_YOY_FC">"c8270"</definedName>
    <definedName name="IQ_PRIVATE_RES_CONST_REAL_APR_FC_UNUSED">"c8535"</definedName>
    <definedName name="IQ_PRIVATE_RES_CONST_REAL_APR_UNUSED">"c7655"</definedName>
    <definedName name="IQ_PRIVATE_RES_CONST_REAL_FC_UNUSED">"c7875"</definedName>
    <definedName name="IQ_PRIVATE_RES_CONST_REAL_POP_FC_UNUSED">"c8095"</definedName>
    <definedName name="IQ_PRIVATE_RES_CONST_REAL_POP_UNUSED">"c7215"</definedName>
    <definedName name="IQ_PRIVATE_RES_CONST_REAL_UNUSED">"c6995"</definedName>
    <definedName name="IQ_PRIVATE_RES_CONST_REAL_YOY_FC_UNUSED">"c8315"</definedName>
    <definedName name="IQ_PRIVATE_RES_CONST_REAL_YOY_UNUSED">"c7435"</definedName>
    <definedName name="IQ_PRIVATE_RES_FIXED_INVEST_REAL">"c11986"</definedName>
    <definedName name="IQ_PRIVATE_RES_FIXED_INVEST_REAL_APR">"c11989"</definedName>
    <definedName name="IQ_PRIVATE_RES_FIXED_INVEST_REAL_POP">"c11987"</definedName>
    <definedName name="IQ_PRIVATE_RES_FIXED_INVEST_REAL_YOY">"c11988"</definedName>
    <definedName name="IQ_PRIVATELY_ISSUED_MORTGAGE_BACKED_SECURITIES_FDIC">"c6407"</definedName>
    <definedName name="IQ_PRIVATELY_ISSUED_MORTGAGE_PASS_THROUGHS_FDIC">"c6405"</definedName>
    <definedName name="IQ_PRO_FORMA_BASIC_EPS">"c1614"</definedName>
    <definedName name="IQ_PRO_FORMA_DILUT_EPS">"c1615"</definedName>
    <definedName name="IQ_PRO_FORMA_NET_INC">"c1452"</definedName>
    <definedName name="IQ_PROBABLE_ATTRIB_ORE_RESERVES_ALUM">"c9217"</definedName>
    <definedName name="IQ_PROBABLE_ATTRIB_ORE_RESERVES_COP">"c9161"</definedName>
    <definedName name="IQ_PROBABLE_ATTRIB_ORE_RESERVES_DIAM">"c9641"</definedName>
    <definedName name="IQ_PROBABLE_ATTRIB_ORE_RESERVES_GOLD">"c9002"</definedName>
    <definedName name="IQ_PROBABLE_ATTRIB_ORE_RESERVES_IRON">"c9376"</definedName>
    <definedName name="IQ_PROBABLE_ATTRIB_ORE_RESERVES_LEAD">"c9429"</definedName>
    <definedName name="IQ_PROBABLE_ATTRIB_ORE_RESERVES_MANG">"c9482"</definedName>
    <definedName name="IQ_PROBABLE_ATTRIB_ORE_RESERVES_MOLYB">"c9694"</definedName>
    <definedName name="IQ_PROBABLE_ATTRIB_ORE_RESERVES_NICK">"c9270"</definedName>
    <definedName name="IQ_PROBABLE_ATTRIB_ORE_RESERVES_PLAT">"c9108"</definedName>
    <definedName name="IQ_PROBABLE_ATTRIB_ORE_RESERVES_SILVER">"c9055"</definedName>
    <definedName name="IQ_PROBABLE_ATTRIB_ORE_RESERVES_TITAN">"c9535"</definedName>
    <definedName name="IQ_PROBABLE_ATTRIB_ORE_RESERVES_URAN">"c9588"</definedName>
    <definedName name="IQ_PROBABLE_ATTRIB_ORE_RESERVES_ZINC">"c9323"</definedName>
    <definedName name="IQ_PROBABLE_ORE_RESERVES_ALUM">"c9209"</definedName>
    <definedName name="IQ_PROBABLE_ORE_RESERVES_COP">"c9153"</definedName>
    <definedName name="IQ_PROBABLE_ORE_RESERVES_DIAM">"c9633"</definedName>
    <definedName name="IQ_PROBABLE_ORE_RESERVES_GOLD">"c8994"</definedName>
    <definedName name="IQ_PROBABLE_ORE_RESERVES_IRON">"c9368"</definedName>
    <definedName name="IQ_PROBABLE_ORE_RESERVES_LEAD">"c9421"</definedName>
    <definedName name="IQ_PROBABLE_ORE_RESERVES_MANG">"c9474"</definedName>
    <definedName name="IQ_PROBABLE_ORE_RESERVES_MOLYB">"c9686"</definedName>
    <definedName name="IQ_PROBABLE_ORE_RESERVES_NICK">"c9262"</definedName>
    <definedName name="IQ_PROBABLE_ORE_RESERVES_PLAT">"c9100"</definedName>
    <definedName name="IQ_PROBABLE_ORE_RESERVES_SILVER">"c9047"</definedName>
    <definedName name="IQ_PROBABLE_ORE_RESERVES_TITAN">"c9527"</definedName>
    <definedName name="IQ_PROBABLE_ORE_RESERVES_URAN">"c9580"</definedName>
    <definedName name="IQ_PROBABLE_ORE_RESERVES_ZINC">"c9315"</definedName>
    <definedName name="IQ_PROBABLE_RECOV_ATTRIB_RESERVES_ALUM">"c9220"</definedName>
    <definedName name="IQ_PROBABLE_RECOV_ATTRIB_RESERVES_COAL">"c9804"</definedName>
    <definedName name="IQ_PROBABLE_RECOV_ATTRIB_RESERVES_COP">"c9164"</definedName>
    <definedName name="IQ_PROBABLE_RECOV_ATTRIB_RESERVES_DIAM">"c9644"</definedName>
    <definedName name="IQ_PROBABLE_RECOV_ATTRIB_RESERVES_GOLD">"c9005"</definedName>
    <definedName name="IQ_PROBABLE_RECOV_ATTRIB_RESERVES_IRON">"c9379"</definedName>
    <definedName name="IQ_PROBABLE_RECOV_ATTRIB_RESERVES_LEAD">"c9432"</definedName>
    <definedName name="IQ_PROBABLE_RECOV_ATTRIB_RESERVES_MANG">"c9485"</definedName>
    <definedName name="IQ_PROBABLE_RECOV_ATTRIB_RESERVES_MET_COAL">"c9744"</definedName>
    <definedName name="IQ_PROBABLE_RECOV_ATTRIB_RESERVES_MOLYB">"c9697"</definedName>
    <definedName name="IQ_PROBABLE_RECOV_ATTRIB_RESERVES_NICK">"c9273"</definedName>
    <definedName name="IQ_PROBABLE_RECOV_ATTRIB_RESERVES_PLAT">"c9111"</definedName>
    <definedName name="IQ_PROBABLE_RECOV_ATTRIB_RESERVES_SILVER">"c9058"</definedName>
    <definedName name="IQ_PROBABLE_RECOV_ATTRIB_RESERVES_STEAM">"c9774"</definedName>
    <definedName name="IQ_PROBABLE_RECOV_ATTRIB_RESERVES_TITAN">"c9538"</definedName>
    <definedName name="IQ_PROBABLE_RECOV_ATTRIB_RESERVES_URAN">"c9591"</definedName>
    <definedName name="IQ_PROBABLE_RECOV_ATTRIB_RESERVES_ZINC">"c9326"</definedName>
    <definedName name="IQ_PROBABLE_RECOV_RESERVES_ALUM">"c9214"</definedName>
    <definedName name="IQ_PROBABLE_RECOV_RESERVES_COAL">"c9801"</definedName>
    <definedName name="IQ_PROBABLE_RECOV_RESERVES_COP">"c9158"</definedName>
    <definedName name="IQ_PROBABLE_RECOV_RESERVES_DIAM">"c9638"</definedName>
    <definedName name="IQ_PROBABLE_RECOV_RESERVES_GOLD">"c8999"</definedName>
    <definedName name="IQ_PROBABLE_RECOV_RESERVES_IRON">"c9373"</definedName>
    <definedName name="IQ_PROBABLE_RECOV_RESERVES_LEAD">"c9426"</definedName>
    <definedName name="IQ_PROBABLE_RECOV_RESERVES_MANG">"c9479"</definedName>
    <definedName name="IQ_PROBABLE_RECOV_RESERVES_MET_COAL">"c9741"</definedName>
    <definedName name="IQ_PROBABLE_RECOV_RESERVES_MOLYB">"c9691"</definedName>
    <definedName name="IQ_PROBABLE_RECOV_RESERVES_NICK">"c9267"</definedName>
    <definedName name="IQ_PROBABLE_RECOV_RESERVES_PLAT">"c9105"</definedName>
    <definedName name="IQ_PROBABLE_RECOV_RESERVES_SILVER">"c9052"</definedName>
    <definedName name="IQ_PROBABLE_RECOV_RESERVES_STEAM">"c9771"</definedName>
    <definedName name="IQ_PROBABLE_RECOV_RESERVES_TITAN">"c9532"</definedName>
    <definedName name="IQ_PROBABLE_RECOV_RESERVES_URAN">"c9585"</definedName>
    <definedName name="IQ_PROBABLE_RECOV_RESERVES_ZINC">"c9320"</definedName>
    <definedName name="IQ_PROBABLE_RESERVES_CALORIFIC_VALUE_COAL">"c9798"</definedName>
    <definedName name="IQ_PROBABLE_RESERVES_CALORIFIC_VALUE_MET_COAL">"c9738"</definedName>
    <definedName name="IQ_PROBABLE_RESERVES_CALORIFIC_VALUE_STEAM">"c9768"</definedName>
    <definedName name="IQ_PROBABLE_RESERVES_GRADE_ALUM">"c9210"</definedName>
    <definedName name="IQ_PROBABLE_RESERVES_GRADE_COP">"c9154"</definedName>
    <definedName name="IQ_PROBABLE_RESERVES_GRADE_DIAM">"c9634"</definedName>
    <definedName name="IQ_PROBABLE_RESERVES_GRADE_GOLD">"c8995"</definedName>
    <definedName name="IQ_PROBABLE_RESERVES_GRADE_IRON">"c9369"</definedName>
    <definedName name="IQ_PROBABLE_RESERVES_GRADE_LEAD">"c9422"</definedName>
    <definedName name="IQ_PROBABLE_RESERVES_GRADE_MANG">"c9475"</definedName>
    <definedName name="IQ_PROBABLE_RESERVES_GRADE_MOLYB">"c9687"</definedName>
    <definedName name="IQ_PROBABLE_RESERVES_GRADE_NICK">"c9263"</definedName>
    <definedName name="IQ_PROBABLE_RESERVES_GRADE_PLAT">"c9101"</definedName>
    <definedName name="IQ_PROBABLE_RESERVES_GRADE_SILVER">"c9048"</definedName>
    <definedName name="IQ_PROBABLE_RESERVES_GRADE_TITAN">"c9528"</definedName>
    <definedName name="IQ_PROBABLE_RESERVES_GRADE_URAN">"c9581"</definedName>
    <definedName name="IQ_PROBABLE_RESERVES_GRADE_ZINC">"c9316"</definedName>
    <definedName name="IQ_PRODUCTION_COST_ALUM">"c9253"</definedName>
    <definedName name="IQ_PRODUCTION_COST_COAL">"c9826"</definedName>
    <definedName name="IQ_PRODUCTION_COST_COP">"c9200"</definedName>
    <definedName name="IQ_PRODUCTION_COST_DIAM">"c9677"</definedName>
    <definedName name="IQ_PRODUCTION_COST_GOLD">"c9038"</definedName>
    <definedName name="IQ_PRODUCTION_COST_IRON">"c9412"</definedName>
    <definedName name="IQ_PRODUCTION_COST_LEAD">"c9465"</definedName>
    <definedName name="IQ_PRODUCTION_COST_MANG">"c9518"</definedName>
    <definedName name="IQ_PRODUCTION_COST_MET_COAL">"c9763"</definedName>
    <definedName name="IQ_PRODUCTION_COST_MOLYB">"c9730"</definedName>
    <definedName name="IQ_PRODUCTION_COST_NICK">"c9306"</definedName>
    <definedName name="IQ_PRODUCTION_COST_PLAT">"c9144"</definedName>
    <definedName name="IQ_PRODUCTION_COST_SILVER">"c9091"</definedName>
    <definedName name="IQ_PRODUCTION_COST_STEAM">"c9793"</definedName>
    <definedName name="IQ_PRODUCTION_COST_TITAN">"c9571"</definedName>
    <definedName name="IQ_PRODUCTION_COST_URAN">"c9624"</definedName>
    <definedName name="IQ_PRODUCTION_COST_ZINC">"c9359"</definedName>
    <definedName name="IQ_PROFESSIONAL">"c1071"</definedName>
    <definedName name="IQ_PROFESSIONAL_TITLE">"c1072"</definedName>
    <definedName name="IQ_PROFIT_AFTER_COST_CAPITAL_NEW_BUSINESS">"c9969"</definedName>
    <definedName name="IQ_PROFIT_BEFORE_COST_CAPITAL_NEW_BUSINESS">"c9967"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ED_ATTRIB_ORE_RESERVES_ALUM">"c9216"</definedName>
    <definedName name="IQ_PROVED_ATTRIB_ORE_RESERVES_COP">"c9160"</definedName>
    <definedName name="IQ_PROVED_ATTRIB_ORE_RESERVES_DIAM">"c9640"</definedName>
    <definedName name="IQ_PROVED_ATTRIB_ORE_RESERVES_GOLD">"c9001"</definedName>
    <definedName name="IQ_PROVED_ATTRIB_ORE_RESERVES_IRON">"c9375"</definedName>
    <definedName name="IQ_PROVED_ATTRIB_ORE_RESERVES_LEAD">"c9428"</definedName>
    <definedName name="IQ_PROVED_ATTRIB_ORE_RESERVES_MANG">"c9481"</definedName>
    <definedName name="IQ_PROVED_ATTRIB_ORE_RESERVES_MOLYB">"c9693"</definedName>
    <definedName name="IQ_PROVED_ATTRIB_ORE_RESERVES_NICK">"c9269"</definedName>
    <definedName name="IQ_PROVED_ATTRIB_ORE_RESERVES_PLAT">"c9107"</definedName>
    <definedName name="IQ_PROVED_ATTRIB_ORE_RESERVES_SILVER">"c9054"</definedName>
    <definedName name="IQ_PROVED_ATTRIB_ORE_RESERVES_TITAN">"c9534"</definedName>
    <definedName name="IQ_PROVED_ATTRIB_ORE_RESERVES_URAN">"c9587"</definedName>
    <definedName name="IQ_PROVED_ATTRIB_ORE_RESERVES_ZINC">"c9322"</definedName>
    <definedName name="IQ_PROVED_ORE_RESERVES_ALUM">"c9207"</definedName>
    <definedName name="IQ_PROVED_ORE_RESERVES_COP">"c9151"</definedName>
    <definedName name="IQ_PROVED_ORE_RESERVES_DIAM">"c9631"</definedName>
    <definedName name="IQ_PROVED_ORE_RESERVES_GOLD">"c8992"</definedName>
    <definedName name="IQ_PROVED_ORE_RESERVES_IRON">"c9366"</definedName>
    <definedName name="IQ_PROVED_ORE_RESERVES_LEAD">"c9419"</definedName>
    <definedName name="IQ_PROVED_ORE_RESERVES_MANG">"c9472"</definedName>
    <definedName name="IQ_PROVED_ORE_RESERVES_MOLYB">"c9684"</definedName>
    <definedName name="IQ_PROVED_ORE_RESERVES_NICK">"c9260"</definedName>
    <definedName name="IQ_PROVED_ORE_RESERVES_PLAT">"c9098"</definedName>
    <definedName name="IQ_PROVED_ORE_RESERVES_SILVER">"c9045"</definedName>
    <definedName name="IQ_PROVED_ORE_RESERVES_TITAN">"c9525"</definedName>
    <definedName name="IQ_PROVED_ORE_RESERVES_URAN">"c9578"</definedName>
    <definedName name="IQ_PROVED_ORE_RESERVES_ZINC">"c9313"</definedName>
    <definedName name="IQ_PROVED_RECOV_ATTRIB_RESERVES_ALUM">"c9219"</definedName>
    <definedName name="IQ_PROVED_RECOV_ATTRIB_RESERVES_COAL">"c9803"</definedName>
    <definedName name="IQ_PROVED_RECOV_ATTRIB_RESERVES_COP">"c9163"</definedName>
    <definedName name="IQ_PROVED_RECOV_ATTRIB_RESERVES_DIAM">"c9643"</definedName>
    <definedName name="IQ_PROVED_RECOV_ATTRIB_RESERVES_GOLD">"c9004"</definedName>
    <definedName name="IQ_PROVED_RECOV_ATTRIB_RESERVES_IRON">"c9378"</definedName>
    <definedName name="IQ_PROVED_RECOV_ATTRIB_RESERVES_LEAD">"c9431"</definedName>
    <definedName name="IQ_PROVED_RECOV_ATTRIB_RESERVES_MANG">"c9484"</definedName>
    <definedName name="IQ_PROVED_RECOV_ATTRIB_RESERVES_MET_COAL">"c9743"</definedName>
    <definedName name="IQ_PROVED_RECOV_ATTRIB_RESERVES_MOLYB">"c9696"</definedName>
    <definedName name="IQ_PROVED_RECOV_ATTRIB_RESERVES_NICK">"c9272"</definedName>
    <definedName name="IQ_PROVED_RECOV_ATTRIB_RESERVES_PLAT">"c9110"</definedName>
    <definedName name="IQ_PROVED_RECOV_ATTRIB_RESERVES_SILVER">"c9057"</definedName>
    <definedName name="IQ_PROVED_RECOV_ATTRIB_RESERVES_STEAM">"c9773"</definedName>
    <definedName name="IQ_PROVED_RECOV_ATTRIB_RESERVES_TITAN">"c9537"</definedName>
    <definedName name="IQ_PROVED_RECOV_ATTRIB_RESERVES_URAN">"c9590"</definedName>
    <definedName name="IQ_PROVED_RECOV_ATTRIB_RESERVES_ZINC">"c9325"</definedName>
    <definedName name="IQ_PROVED_RECOV_RESERVES_ALUM">"c9213"</definedName>
    <definedName name="IQ_PROVED_RECOV_RESERVES_COAL">"c9800"</definedName>
    <definedName name="IQ_PROVED_RECOV_RESERVES_COP">"c9157"</definedName>
    <definedName name="IQ_PROVED_RECOV_RESERVES_DIAM">"c9637"</definedName>
    <definedName name="IQ_PROVED_RECOV_RESERVES_GOLD">"c8998"</definedName>
    <definedName name="IQ_PROVED_RECOV_RESERVES_IRON">"c9372"</definedName>
    <definedName name="IQ_PROVED_RECOV_RESERVES_LEAD">"c9425"</definedName>
    <definedName name="IQ_PROVED_RECOV_RESERVES_MANG">"c9478"</definedName>
    <definedName name="IQ_PROVED_RECOV_RESERVES_MET_COAL">"c9740"</definedName>
    <definedName name="IQ_PROVED_RECOV_RESERVES_MOLYB">"c9690"</definedName>
    <definedName name="IQ_PROVED_RECOV_RESERVES_NICK">"c9266"</definedName>
    <definedName name="IQ_PROVED_RECOV_RESERVES_PLAT">"c9104"</definedName>
    <definedName name="IQ_PROVED_RECOV_RESERVES_SILVER">"c9051"</definedName>
    <definedName name="IQ_PROVED_RECOV_RESERVES_STEAM">"c9770"</definedName>
    <definedName name="IQ_PROVED_RECOV_RESERVES_TITAN">"c9531"</definedName>
    <definedName name="IQ_PROVED_RECOV_RESERVES_URAN">"c9584"</definedName>
    <definedName name="IQ_PROVED_RECOV_RESERVES_ZINC">"c9319"</definedName>
    <definedName name="IQ_PROVED_RESERVES_CALORIFIC_VALUE_COAL">"c9797"</definedName>
    <definedName name="IQ_PROVED_RESERVES_CALORIFIC_VALUE_MET_COAL">"c9737"</definedName>
    <definedName name="IQ_PROVED_RESERVES_CALORIFIC_VALUE_STEAM">"c9767"</definedName>
    <definedName name="IQ_PROVED_RESERVES_GRADE_ALUM">"c9208"</definedName>
    <definedName name="IQ_PROVED_RESERVES_GRADE_COP">"c9152"</definedName>
    <definedName name="IQ_PROVED_RESERVES_GRADE_DIAM">"c9632"</definedName>
    <definedName name="IQ_PROVED_RESERVES_GRADE_GOLD">"c8993"</definedName>
    <definedName name="IQ_PROVED_RESERVES_GRADE_IRON">"c9367"</definedName>
    <definedName name="IQ_PROVED_RESERVES_GRADE_LEAD">"c9420"</definedName>
    <definedName name="IQ_PROVED_RESERVES_GRADE_MANG">"c9473"</definedName>
    <definedName name="IQ_PROVED_RESERVES_GRADE_MOLYB">"c9685"</definedName>
    <definedName name="IQ_PROVED_RESERVES_GRADE_NICK">"c9261"</definedName>
    <definedName name="IQ_PROVED_RESERVES_GRADE_PLAT">"c9099"</definedName>
    <definedName name="IQ_PROVED_RESERVES_GRADE_SILVER">"c9046"</definedName>
    <definedName name="IQ_PROVED_RESERVES_GRADE_TITAN">"c9526"</definedName>
    <definedName name="IQ_PROVED_RESERVES_GRADE_URAN">"c9579"</definedName>
    <definedName name="IQ_PROVED_RESERVES_GRADE_ZINC">"c9314"</definedName>
    <definedName name="IQ_PROVISION_10YR_ANN_CAGR">"c6135"</definedName>
    <definedName name="IQ_PROVISION_10YR_ANN_GROWTH">"c1077"</definedName>
    <definedName name="IQ_PROVISION_1YR_ANN_GROWTH">"c1078"</definedName>
    <definedName name="IQ_PROVISION_2YR_ANN_CAGR">"c6136"</definedName>
    <definedName name="IQ_PROVISION_2YR_ANN_GROWTH">"c1079"</definedName>
    <definedName name="IQ_PROVISION_3YR_ANN_CAGR">"c6137"</definedName>
    <definedName name="IQ_PROVISION_3YR_ANN_GROWTH">"c1080"</definedName>
    <definedName name="IQ_PROVISION_5YR_ANN_CAGR">"c6138"</definedName>
    <definedName name="IQ_PROVISION_5YR_ANN_GROWTH">"c1081"</definedName>
    <definedName name="IQ_PROVISION_7YR_ANN_CAGR">"c6139"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">"c8491"</definedName>
    <definedName name="IQ_PURCHASES_EQUIP_NONRES_SAAR_APR_UNUSED">"c7611"</definedName>
    <definedName name="IQ_PURCHASES_EQUIP_NONRES_SAAR_FC_UNUSED">"c7831"</definedName>
    <definedName name="IQ_PURCHASES_EQUIP_NONRES_SAAR_POP_FC_UNUSED">"c8051"</definedName>
    <definedName name="IQ_PURCHASES_EQUIP_NONRES_SAAR_POP_UNUSED">"c7171"</definedName>
    <definedName name="IQ_PURCHASES_EQUIP_NONRES_SAAR_UNUSED">"c6951"</definedName>
    <definedName name="IQ_PURCHASES_EQUIP_NONRES_SAAR_YOY_FC_UNUSED">"c8271"</definedName>
    <definedName name="IQ_PURCHASES_EQUIP_NONRES_SAAR_YOY_UNUSED">"c7391"</definedName>
    <definedName name="IQ_PUT_DATE_SCHEDULE">"c2483"</definedName>
    <definedName name="IQ_PUT_NOTIFICATION">"c2485"</definedName>
    <definedName name="IQ_PUT_PRICE_SCHEDULE">"c2484"</definedName>
    <definedName name="IQ_PV_PREMIUMS_NEW_BUSINESS">"c9973"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_DEPR_AMORT">"c8750"</definedName>
    <definedName name="IQ_RE_FCCR">"c8858"</definedName>
    <definedName name="IQ_RE_FCCR_CONT_OPS">"c8859"</definedName>
    <definedName name="IQ_RE_FCCR_INCL_DISC_OPS">"c8860"</definedName>
    <definedName name="IQ_RE_FCCR_INCL_PREF_DIV">"c8861"</definedName>
    <definedName name="IQ_RE_FCCR_INCL_PREF_DIV_CONT_OPS">"c8862"</definedName>
    <definedName name="IQ_RE_FCCR_INCL_PREF_DIV_INCL_DISC_OPS">"c8863"</definedName>
    <definedName name="IQ_RE_FIXED_CHARGES">"c8856"</definedName>
    <definedName name="IQ_RE_FIXED_CHARGES_INCL_PREF_DIV">"c8857"</definedName>
    <definedName name="IQ_RE_FORECLOSURE_FDIC">"c6332"</definedName>
    <definedName name="IQ_RE_GAIN_LOSS_SALE_ASSETS">"c8751"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_MAINT_CAPEX">"c8755"</definedName>
    <definedName name="IQ_RE_MINORITY_INTEREST">"c8752"</definedName>
    <definedName name="IQ_RE_NET_INCOME">"c8749"</definedName>
    <definedName name="IQ_RE_NOI">"c8864"</definedName>
    <definedName name="IQ_RE_NOI_GROWTH_SAME_PROP">"c8866"</definedName>
    <definedName name="IQ_RE_NOI_SAME_PROP">"c8865"</definedName>
    <definedName name="IQ_RE_OTHER_ITEMS">"c8753"</definedName>
    <definedName name="IQ_REAL_ESTATE">"c1093"</definedName>
    <definedName name="IQ_REAL_ESTATE_ASSETS">"c1094"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CURRING_PROFIT_ACT_OR_EST_CIQ">"c5045"</definedName>
    <definedName name="IQ_RECURRING_PROFIT_SHARE_ACT_OR_EST_CIQ">"c5046"</definedName>
    <definedName name="IQ_REDEEM_PREF_STOCK">"c1417"</definedName>
    <definedName name="IQ_REF_ENTITY">"c6033"</definedName>
    <definedName name="IQ_REF_ENTITY_CIQID">"c6024"</definedName>
    <definedName name="IQ_REF_ENTITY_TICKER">"c6023"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LATED_PLANS_FDIC">"c6320"</definedName>
    <definedName name="IQ_RENT_PER_SQ_FT_AVG_CONSOL">"c8846"</definedName>
    <definedName name="IQ_RENT_PER_SQ_FT_AVG_MANAGED">"c8848"</definedName>
    <definedName name="IQ_RENT_PER_SQ_FT_AVG_OTHER">"c8849"</definedName>
    <definedName name="IQ_RENT_PER_SQ_FT_AVG_TOTAL">"c8850"</definedName>
    <definedName name="IQ_RENT_PER_SQ_FT_AVG_UNCONSOL">"c8847"</definedName>
    <definedName name="IQ_RENT_PER_SQ_METER_AVG_CONSOL">"c8851"</definedName>
    <definedName name="IQ_RENT_PER_SQ_METER_AVG_MANAGED">"c8853"</definedName>
    <definedName name="IQ_RENT_PER_SQ_METER_AVG_OTHER">"c8854"</definedName>
    <definedName name="IQ_RENT_PER_SQ_METER_AVG_TOTAL">"c8855"</definedName>
    <definedName name="IQ_RENT_PER_SQ_METER_AVG_UNCONSOL">"c8852"</definedName>
    <definedName name="IQ_RENTAL_REV">"c1101"</definedName>
    <definedName name="IQ_RES_CONST_REAL_APR_FC_UNUSED">"c8536"</definedName>
    <definedName name="IQ_RES_CONST_REAL_APR_UNUSED">"c7656"</definedName>
    <definedName name="IQ_RES_CONST_REAL_FC_UNUSED">"c7876"</definedName>
    <definedName name="IQ_RES_CONST_REAL_POP_FC_UNUSED">"c8096"</definedName>
    <definedName name="IQ_RES_CONST_REAL_POP_UNUSED">"c7216"</definedName>
    <definedName name="IQ_RES_CONST_REAL_SAAR_APR_FC_UNUSED">"c8537"</definedName>
    <definedName name="IQ_RES_CONST_REAL_SAAR_APR_UNUSED">"c7657"</definedName>
    <definedName name="IQ_RES_CONST_REAL_SAAR_FC_UNUSED">"c7877"</definedName>
    <definedName name="IQ_RES_CONST_REAL_SAAR_POP_FC_UNUSED">"c8097"</definedName>
    <definedName name="IQ_RES_CONST_REAL_SAAR_POP_UNUSED">"c7217"</definedName>
    <definedName name="IQ_RES_CONST_REAL_SAAR_UNUSED">"c6997"</definedName>
    <definedName name="IQ_RES_CONST_REAL_SAAR_YOY_FC_UNUSED">"c8317"</definedName>
    <definedName name="IQ_RES_CONST_REAL_SAAR_YOY_UNUSED">"c7437"</definedName>
    <definedName name="IQ_RES_CONST_REAL_UNUSED">"c6996"</definedName>
    <definedName name="IQ_RES_CONST_REAL_YOY_FC_UNUSED">"c8316"</definedName>
    <definedName name="IQ_RES_CONST_REAL_YOY_UNUSED">"c7436"</definedName>
    <definedName name="IQ_RES_CONST_SAAR_APR_FC_UNUSED">"c8540"</definedName>
    <definedName name="IQ_RES_CONST_SAAR_APR_UNUSED">"c7660"</definedName>
    <definedName name="IQ_RES_CONST_SAAR_FC_UNUSED">"c7880"</definedName>
    <definedName name="IQ_RES_CONST_SAAR_POP_FC_UNUSED">"c8100"</definedName>
    <definedName name="IQ_RES_CONST_SAAR_POP_UNUSED">"c7220"</definedName>
    <definedName name="IQ_RES_CONST_SAAR_UNUSED">"c7000"</definedName>
    <definedName name="IQ_RES_CONST_SAAR_YOY_FC_UNUSED">"c8320"</definedName>
    <definedName name="IQ_RES_CONST_SAAR_YOY_UNUSED">"c7440"</definedName>
    <definedName name="IQ_RES_FIXED_INVEST">"c7001"</definedName>
    <definedName name="IQ_RES_FIXED_INVEST_APR">"c7661"</definedName>
    <definedName name="IQ_RES_FIXED_INVEST_APR_FC">"c8541"</definedName>
    <definedName name="IQ_RES_FIXED_INVEST_FC">"c7881"</definedName>
    <definedName name="IQ_RES_FIXED_INVEST_POP">"c7221"</definedName>
    <definedName name="IQ_RES_FIXED_INVEST_POP_FC">"c8101"</definedName>
    <definedName name="IQ_RES_FIXED_INVEST_REAL">"c6998"</definedName>
    <definedName name="IQ_RES_FIXED_INVEST_REAL_APR">"c7658"</definedName>
    <definedName name="IQ_RES_FIXED_INVEST_REAL_APR_FC">"c8538"</definedName>
    <definedName name="IQ_RES_FIXED_INVEST_REAL_FC">"c7878"</definedName>
    <definedName name="IQ_RES_FIXED_INVEST_REAL_POP">"c7218"</definedName>
    <definedName name="IQ_RES_FIXED_INVEST_REAL_POP_FC">"c8098"</definedName>
    <definedName name="IQ_RES_FIXED_INVEST_REAL_YOY">"c7438"</definedName>
    <definedName name="IQ_RES_FIXED_INVEST_REAL_YOY_FC">"c8318"</definedName>
    <definedName name="IQ_RES_FIXED_INVEST_SAAR">"c11994"</definedName>
    <definedName name="IQ_RES_FIXED_INVEST_SAAR_APR">"c11997"</definedName>
    <definedName name="IQ_RES_FIXED_INVEST_SAAR_POP">"c11995"</definedName>
    <definedName name="IQ_RES_FIXED_INVEST_SAAR_REAL">"c11990"</definedName>
    <definedName name="IQ_RES_FIXED_INVEST_SAAR_REAL_APR">"c11993"</definedName>
    <definedName name="IQ_RES_FIXED_INVEST_SAAR_REAL_POP">"c11991"</definedName>
    <definedName name="IQ_RES_FIXED_INVEST_SAAR_REAL_YOY">"c11992"</definedName>
    <definedName name="IQ_RES_FIXED_INVEST_SAAR_YOY">"c11996"</definedName>
    <definedName name="IQ_RES_FIXED_INVEST_YOY">"c7441"</definedName>
    <definedName name="IQ_RES_FIXED_INVEST_YOY_FC">"c8321"</definedName>
    <definedName name="IQ_RESEARCH_DEV">"c1419"</definedName>
    <definedName name="IQ_RESIDENTIAL_LOANS">"c1102"</definedName>
    <definedName name="IQ_REST_ACQUIRED_AFFILIATED_OTHER_RESTAURANTS">"c9873"</definedName>
    <definedName name="IQ_REST_ACQUIRED_FRANCHISE_RESTAURANTS">"c9867"</definedName>
    <definedName name="IQ_REST_ACQUIRED_OWNED_RESTAURANTS">"c9861"</definedName>
    <definedName name="IQ_REST_ACQUIRED_RESTAURANTS">"c9855"</definedName>
    <definedName name="IQ_REST_AFFILIATED_OTHER_RESTAURANTS_BEG">"c9871"</definedName>
    <definedName name="IQ_REST_AVG_VALUE_TRANSACTION">"c9887"</definedName>
    <definedName name="IQ_REST_AVG_VALUE_TRANSACTION_GROWTH">"c9888"</definedName>
    <definedName name="IQ_REST_AVG_WEEKLY_SALES">"c9879"</definedName>
    <definedName name="IQ_REST_AVG_WEEKLY_SALES_FRANCHISE">"c9877"</definedName>
    <definedName name="IQ_REST_AVG_WEEKLY_SALES_OWNED">"c9878"</definedName>
    <definedName name="IQ_REST_CLOSED_AFFILIATED_OTHER_RESTAURANTS">"c9874"</definedName>
    <definedName name="IQ_REST_CLOSED_FRANCHISE_RESTAURANTS">"c9868"</definedName>
    <definedName name="IQ_REST_CLOSED_OWNED_RESTAURANTS">"c9862"</definedName>
    <definedName name="IQ_REST_CLOSED_RESTAURANTS">"c9856"</definedName>
    <definedName name="IQ_REST_FRANCHISE_RESTAURANTS_BEG">"c9865"</definedName>
    <definedName name="IQ_REST_GUEST_COUNT_GROWTH">"c9889"</definedName>
    <definedName name="IQ_REST_OPENED_AFFILIATED_OTHER_RESTAURANTS">"c9872"</definedName>
    <definedName name="IQ_REST_OPENED_FRANCHISE_RESTAURANTS">"c9866"</definedName>
    <definedName name="IQ_REST_OPENED_OWNED_RESTAURANTS">"c9860"</definedName>
    <definedName name="IQ_REST_OPENED_RESTAURANTS">"c9854"</definedName>
    <definedName name="IQ_REST_OPERATING_MARGIN">"c9886"</definedName>
    <definedName name="IQ_REST_OWNED_RESTAURANTS_BEG">"c9859"</definedName>
    <definedName name="IQ_REST_RESTAURANTS_BEG">"c9853"</definedName>
    <definedName name="IQ_REST_SAME_RESTAURANT_SALES">"c9885"</definedName>
    <definedName name="IQ_REST_SAME_RESTAURANT_SALES_FRANCHISE">"c9883"</definedName>
    <definedName name="IQ_REST_SAME_RESTAURANT_SALES_GROWTH">"c9882"</definedName>
    <definedName name="IQ_REST_SAME_RESTAURANT_SALES_GROWTH_FRANCHISE">"c9880"</definedName>
    <definedName name="IQ_REST_SAME_RESTAURANT_SALES_GROWTH_OWNED">"c9881"</definedName>
    <definedName name="IQ_REST_SAME_RESTAURANT_SALES_OWNED">"c9884"</definedName>
    <definedName name="IQ_REST_SOLD_AFFILIATED_OTHER_RESTAURANTS">"c9875"</definedName>
    <definedName name="IQ_REST_SOLD_FRANCHISE_RESTAURANTS">"c9869"</definedName>
    <definedName name="IQ_REST_SOLD_OWNED_RESTAURANTS">"c9863"</definedName>
    <definedName name="IQ_REST_SOLD_RESTAURANTS">"c9857"</definedName>
    <definedName name="IQ_REST_TOTAL_AFFILIATED_OTHER_RESTAURANTS">"c9876"</definedName>
    <definedName name="IQ_REST_TOTAL_FRANCHISE_RESTAURANTS">"c9870"</definedName>
    <definedName name="IQ_REST_TOTAL_OWNED_RESTAURANTS">"c9864"</definedName>
    <definedName name="IQ_REST_TOTAL_RESTAURANTS">"c9858"</definedName>
    <definedName name="IQ_RESTATEMENT_BS">"c1643"</definedName>
    <definedName name="IQ_RESTATEMENT_CF">"c1644"</definedName>
    <definedName name="IQ_RESTATEMENT_IS">"c1642"</definedName>
    <definedName name="IQ_RESTATEMENTS_NET_FDIC">"c6500"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ICTED_CASH_NON_CURRENT">"c6192"</definedName>
    <definedName name="IQ_RESTRICTED_CASH_TOTAL">"c6193"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">"c6264"</definedName>
    <definedName name="IQ_RESTRUCTURE_REIT">"c1110"</definedName>
    <definedName name="IQ_RESTRUCTURE_UTI">"c1111"</definedName>
    <definedName name="IQ_RESTRUCTURED_LOANS">"c1112"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ACQUIRED_AFFILIATED_OTHER_STORES">"c9892"</definedName>
    <definedName name="IQ_RETAIL_ACQUIRED_FRANCHISE_STORES">"c2895"</definedName>
    <definedName name="IQ_RETAIL_ACQUIRED_OWNED_STORES">"c2903"</definedName>
    <definedName name="IQ_RETAIL_ACQUIRED_STORES">"c2887"</definedName>
    <definedName name="IQ_RETAIL_AFFILIATED_OTHER_STORES_BEG">"c9890"</definedName>
    <definedName name="IQ_RETAIL_AVG_SQ_METERS_GROSS">"c9908"</definedName>
    <definedName name="IQ_RETAIL_AVG_SQ_METERS_NET">"c9907"</definedName>
    <definedName name="IQ_RETAIL_AVG_STORE_SIZE_GROSS">"c2066"</definedName>
    <definedName name="IQ_RETAIL_AVG_STORE_SIZE_NET">"c2067"</definedName>
    <definedName name="IQ_RETAIL_AVG_VALUE_TRANSACTION">"c9915"</definedName>
    <definedName name="IQ_RETAIL_AVG_VALUE_TRANSACTION_GROWTH">"c9916"</definedName>
    <definedName name="IQ_RETAIL_AVG_WK_SALES">"c2891"</definedName>
    <definedName name="IQ_RETAIL_AVG_WK_SALES_FRANCHISE">"c2899"</definedName>
    <definedName name="IQ_RETAIL_AVG_WK_SALES_OWNED">"c2907"</definedName>
    <definedName name="IQ_RETAIL_CLOSED_AFFILIATED_OTHER_STORES">"c9893"</definedName>
    <definedName name="IQ_RETAIL_CLOSED_FRANCHISE_STORES">"c2896"</definedName>
    <definedName name="IQ_RETAIL_CLOSED_OWNED_STORES">"c2904"</definedName>
    <definedName name="IQ_RETAIL_CLOSED_STORES">"c2063"</definedName>
    <definedName name="IQ_RETAIL_DEPOSITS_FDIC">"c6488"</definedName>
    <definedName name="IQ_RETAIL_FRANCHISE_STORES_BEG">"c2893"</definedName>
    <definedName name="IQ_RETAIL_GROSS_MARGIN">"c9899"</definedName>
    <definedName name="IQ_RETAIL_IS_RATIO">"c7002"</definedName>
    <definedName name="IQ_RETAIL_IS_RATIO_FC">"c7882"</definedName>
    <definedName name="IQ_RETAIL_IS_RATIO_POP">"c7222"</definedName>
    <definedName name="IQ_RETAIL_IS_RATIO_POP_FC">"c8102"</definedName>
    <definedName name="IQ_RETAIL_IS_RATIO_YOY">"c7442"</definedName>
    <definedName name="IQ_RETAIL_IS_RATIO_YOY_FC">"c8322"</definedName>
    <definedName name="IQ_RETAIL_MERCHANDISE_MARGIN">"c9901"</definedName>
    <definedName name="IQ_RETAIL_OPENED_AFFILIATED_OTHER_STORES">"c9891"</definedName>
    <definedName name="IQ_RETAIL_OPENED_FRANCHISE_STORES">"c2894"</definedName>
    <definedName name="IQ_RETAIL_OPENED_OWNED_STORES">"c2902"</definedName>
    <definedName name="IQ_RETAIL_OPENED_STORES">"c2062"</definedName>
    <definedName name="IQ_RETAIL_OPERATING_MARGIN">"c9900"</definedName>
    <definedName name="IQ_RETAIL_OWNED_STORES_BEG">"c2901"</definedName>
    <definedName name="IQ_RETAIL_SALES">"c7003"</definedName>
    <definedName name="IQ_RETAIL_SALES_APR">"c7663"</definedName>
    <definedName name="IQ_RETAIL_SALES_APR_FC">"c8543"</definedName>
    <definedName name="IQ_RETAIL_SALES_CATALOG">"c9903"</definedName>
    <definedName name="IQ_RETAIL_SALES_FC">"c7883"</definedName>
    <definedName name="IQ_RETAIL_SALES_FOOD">"c7004"</definedName>
    <definedName name="IQ_RETAIL_SALES_FOOD_APR">"c7664"</definedName>
    <definedName name="IQ_RETAIL_SALES_FOOD_APR_FC">"c8544"</definedName>
    <definedName name="IQ_RETAIL_SALES_FOOD_EXCL_VEHICLE">"c7005"</definedName>
    <definedName name="IQ_RETAIL_SALES_FOOD_EXCL_VEHICLE_APR">"c7665"</definedName>
    <definedName name="IQ_RETAIL_SALES_FOOD_EXCL_VEHICLE_APR_FC">"c8545"</definedName>
    <definedName name="IQ_RETAIL_SALES_FOOD_EXCL_VEHICLE_FC">"c7885"</definedName>
    <definedName name="IQ_RETAIL_SALES_FOOD_EXCL_VEHICLE_POP">"c7225"</definedName>
    <definedName name="IQ_RETAIL_SALES_FOOD_EXCL_VEHICLE_POP_FC">"c8105"</definedName>
    <definedName name="IQ_RETAIL_SALES_FOOD_EXCL_VEHICLE_YOY">"c7445"</definedName>
    <definedName name="IQ_RETAIL_SALES_FOOD_EXCL_VEHICLE_YOY_FC">"c8325"</definedName>
    <definedName name="IQ_RETAIL_SALES_FOOD_FC">"c7884"</definedName>
    <definedName name="IQ_RETAIL_SALES_FOOD_POP">"c7224"</definedName>
    <definedName name="IQ_RETAIL_SALES_FOOD_POP_FC">"c8104"</definedName>
    <definedName name="IQ_RETAIL_SALES_FOOD_YOY">"c7444"</definedName>
    <definedName name="IQ_RETAIL_SALES_FOOD_YOY_FC">"c8324"</definedName>
    <definedName name="IQ_RETAIL_SALES_ONLINE">"c9904"</definedName>
    <definedName name="IQ_RETAIL_SALES_POP">"c7223"</definedName>
    <definedName name="IQ_RETAIL_SALES_POP_FC">"c8103"</definedName>
    <definedName name="IQ_RETAIL_SALES_RETAIL">"c9902"</definedName>
    <definedName name="IQ_RETAIL_SALES_SAAR">"c7009"</definedName>
    <definedName name="IQ_RETAIL_SALES_SAAR_APR">"c7669"</definedName>
    <definedName name="IQ_RETAIL_SALES_SAAR_APR_FC">"c8549"</definedName>
    <definedName name="IQ_RETAIL_SALES_SAAR_FC">"c7889"</definedName>
    <definedName name="IQ_RETAIL_SALES_SAAR_POP">"c7229"</definedName>
    <definedName name="IQ_RETAIL_SALES_SAAR_POP_FC">"c8109"</definedName>
    <definedName name="IQ_RETAIL_SALES_SAAR_YOY">"c7449"</definedName>
    <definedName name="IQ_RETAIL_SALES_SAAR_YOY_FC">"c8329"</definedName>
    <definedName name="IQ_RETAIL_SALES_SQ_METER_COMPARABLE_GROSS">"c9914"</definedName>
    <definedName name="IQ_RETAIL_SALES_SQ_METER_COMPARABLE_NET">"c9913"</definedName>
    <definedName name="IQ_RETAIL_SALES_SQ_METER_GROSS">"c9910"</definedName>
    <definedName name="IQ_RETAIL_SALES_SQ_METER_NET">"c9909"</definedName>
    <definedName name="IQ_RETAIL_SALES_SQ_METER_OWNED_GROSS">"c9912"</definedName>
    <definedName name="IQ_RETAIL_SALES_SQ_METER_OWNED_NET">"c9911"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ALES_VALUE_INDEX">"c7006"</definedName>
    <definedName name="IQ_RETAIL_SALES_VALUE_INDEX_APR">"c7666"</definedName>
    <definedName name="IQ_RETAIL_SALES_VALUE_INDEX_APR_FC">"c8546"</definedName>
    <definedName name="IQ_RETAIL_SALES_VALUE_INDEX_FC">"c7886"</definedName>
    <definedName name="IQ_RETAIL_SALES_VALUE_INDEX_POP">"c7226"</definedName>
    <definedName name="IQ_RETAIL_SALES_VALUE_INDEX_POP_FC">"c8106"</definedName>
    <definedName name="IQ_RETAIL_SALES_VALUE_INDEX_YOY">"c7446"</definedName>
    <definedName name="IQ_RETAIL_SALES_VALUE_INDEX_YOY_FC">"c8326"</definedName>
    <definedName name="IQ_RETAIL_SALES_VOL_INDEX">"c7007"</definedName>
    <definedName name="IQ_RETAIL_SALES_VOL_INDEX_APR">"c7667"</definedName>
    <definedName name="IQ_RETAIL_SALES_VOL_INDEX_APR_FC">"c8547"</definedName>
    <definedName name="IQ_RETAIL_SALES_VOL_INDEX_EXCL_MOTOR">"c7008"</definedName>
    <definedName name="IQ_RETAIL_SALES_VOL_INDEX_EXCL_MOTOR_APR">"c7668"</definedName>
    <definedName name="IQ_RETAIL_SALES_VOL_INDEX_EXCL_MOTOR_APR_FC">"c8548"</definedName>
    <definedName name="IQ_RETAIL_SALES_VOL_INDEX_EXCL_MOTOR_FC">"c7888"</definedName>
    <definedName name="IQ_RETAIL_SALES_VOL_INDEX_EXCL_MOTOR_POP">"c7228"</definedName>
    <definedName name="IQ_RETAIL_SALES_VOL_INDEX_EXCL_MOTOR_POP_FC">"c8108"</definedName>
    <definedName name="IQ_RETAIL_SALES_VOL_INDEX_EXCL_MOTOR_YOY">"c7448"</definedName>
    <definedName name="IQ_RETAIL_SALES_VOL_INDEX_EXCL_MOTOR_YOY_FC">"c8328"</definedName>
    <definedName name="IQ_RETAIL_SALES_VOL_INDEX_FC">"c7887"</definedName>
    <definedName name="IQ_RETAIL_SALES_VOL_INDEX_POP">"c7227"</definedName>
    <definedName name="IQ_RETAIL_SALES_VOL_INDEX_POP_FC">"c8107"</definedName>
    <definedName name="IQ_RETAIL_SALES_VOL_INDEX_YOY">"c7447"</definedName>
    <definedName name="IQ_RETAIL_SALES_VOL_INDEX_YOY_FC">"c8327"</definedName>
    <definedName name="IQ_RETAIL_SALES_YOY">"c7443"</definedName>
    <definedName name="IQ_RETAIL_SALES_YOY_FC">"c8323"</definedName>
    <definedName name="IQ_RETAIL_SAME_STORE_SALES">"c9898"</definedName>
    <definedName name="IQ_RETAIL_SAME_STORE_SALES_FRANCHISE">"c9896"</definedName>
    <definedName name="IQ_RETAIL_SAME_STORE_SALES_OWNED">"c9897"</definedName>
    <definedName name="IQ_RETAIL_SOLD_AFFILIATED_OTHER_STORES">"c9894"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AFFILIATED_OTHER_STORES">"c9895"</definedName>
    <definedName name="IQ_RETAIL_TOTAL_FRANCHISE_STORES">"c2898"</definedName>
    <definedName name="IQ_RETAIL_TOTAL_OWNED_STORES">"c2906"</definedName>
    <definedName name="IQ_RETAIL_TOTAL_SQ_METERS_GROSS">"c9906"</definedName>
    <definedName name="IQ_RETAIL_TOTAL_SQ_METERS_NET">"c9905"</definedName>
    <definedName name="IQ_RETAIL_TOTAL_STORES">"c2061"</definedName>
    <definedName name="IQ_RETAINED_EARN">"c1420"</definedName>
    <definedName name="IQ_RETAINED_EARNINGS_AVERAGE_EQUITY_FDIC">"c6733"</definedName>
    <definedName name="IQ_RETURN_ASSETS">"c1113"</definedName>
    <definedName name="IQ_RETURN_ASSETS_BANK">"c1114"</definedName>
    <definedName name="IQ_RETURN_ASSETS_BROK">"c1115"</definedName>
    <definedName name="IQ_RETURN_ASSETS_FDIC">"c6730"</definedName>
    <definedName name="IQ_RETURN_ASSETS_FS">"c1116"</definedName>
    <definedName name="IQ_RETURN_CAPITAL">"c1117"</definedName>
    <definedName name="IQ_RETURN_EMBEDDED_VALUE">"c9974"</definedName>
    <definedName name="IQ_RETURN_EQUITY">"c1118"</definedName>
    <definedName name="IQ_RETURN_EQUITY_BANK">"c1119"</definedName>
    <definedName name="IQ_RETURN_EQUITY_BROK">"c1120"</definedName>
    <definedName name="IQ_RETURN_EQUITY_FDIC">"c6732"</definedName>
    <definedName name="IQ_RETURN_EQUITY_FS">"c1121"</definedName>
    <definedName name="IQ_RETURN_INVESTMENT">"c1421"</definedName>
    <definedName name="IQ_REV">"c1122"</definedName>
    <definedName name="IQ_REV_AP">"c8873"</definedName>
    <definedName name="IQ_REV_AP_ABS">"c8892"</definedName>
    <definedName name="IQ_REV_BEFORE_LL">"c1123"</definedName>
    <definedName name="IQ_REV_NAME_AP">"c8911"</definedName>
    <definedName name="IQ_REV_NAME_AP_ABS">"c8930"</definedName>
    <definedName name="IQ_REV_STDDEV_EST">"c1124"</definedName>
    <definedName name="IQ_REV_STDDEV_EST_CIQ">"c3621"</definedName>
    <definedName name="IQ_REV_UTI">"c1125"</definedName>
    <definedName name="IQ_REVALUATION_GAINS_FDIC">"c6428"</definedName>
    <definedName name="IQ_REVALUATION_LOSSES_FDIC">"c6429"</definedName>
    <definedName name="IQ_REVENUE">"c1422"</definedName>
    <definedName name="IQ_REVENUE_ACT_OR_EST_CIQ">"c5059"</definedName>
    <definedName name="IQ_REVENUE_EST">"c1126"</definedName>
    <definedName name="IQ_REVENUE_EST_CIQ">"c3616"</definedName>
    <definedName name="IQ_REVENUE_HIGH_EST">"c1127"</definedName>
    <definedName name="IQ_REVENUE_HIGH_EST_CIQ">"c3618"</definedName>
    <definedName name="IQ_REVENUE_LOW_EST">"c1128"</definedName>
    <definedName name="IQ_REVENUE_LOW_EST_CIQ">"c3619"</definedName>
    <definedName name="IQ_REVENUE_MEDIAN_EST">"c1662"</definedName>
    <definedName name="IQ_REVENUE_MEDIAN_EST_CIQ">"c3617"</definedName>
    <definedName name="IQ_REVENUE_NUM_EST">"c1129"</definedName>
    <definedName name="IQ_REVENUE_NUM_EST_CIQ">"c3620"</definedName>
    <definedName name="IQ_REVISION_DATE_">39890.6517592593</definedName>
    <definedName name="IQ_RISK_ADJ_BANK_ASSETS">"c2670"</definedName>
    <definedName name="IQ_RISK_WEIGHTED_ASSETS_FDIC">"c6370"</definedName>
    <definedName name="IQ_RSI">"c12704"</definedName>
    <definedName name="IQ_RSI_ADJ">"c12705"</definedName>
    <definedName name="IQ_SALARIED_WORKFORCE">"c7010"</definedName>
    <definedName name="IQ_SALARIED_WORKFORCE_APR">"c7670"</definedName>
    <definedName name="IQ_SALARIED_WORKFORCE_APR_FC">"c8550"</definedName>
    <definedName name="IQ_SALARIED_WORKFORCE_FC">"c7890"</definedName>
    <definedName name="IQ_SALARIED_WORKFORCE_POP">"c7230"</definedName>
    <definedName name="IQ_SALARIED_WORKFORCE_POP_FC">"c8110"</definedName>
    <definedName name="IQ_SALARIED_WORKFORCE_YOY">"c7450"</definedName>
    <definedName name="IQ_SALARIED_WORKFORCE_YOY_FC">"c8330"</definedName>
    <definedName name="IQ_SALARY">"c1130"</definedName>
    <definedName name="IQ_SALARY_FDIC">"c6576"</definedName>
    <definedName name="IQ_SALE_CONVERSION_RETIREMENT_STOCK_FDIC">"c6661"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">"c6284"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AVINGS_RATE_DISP_INC_PCT">"c7011"</definedName>
    <definedName name="IQ_SAVINGS_RATE_DISP_INC_PCT_FC">"c7891"</definedName>
    <definedName name="IQ_SAVINGS_RATE_DISP_INC_PCT_POP">"c7231"</definedName>
    <definedName name="IQ_SAVINGS_RATE_DISP_INC_PCT_POP_FC">"c8111"</definedName>
    <definedName name="IQ_SAVINGS_RATE_DISP_INC_PCT_YOY">"c7451"</definedName>
    <definedName name="IQ_SAVINGS_RATE_DISP_INC_PCT_YOY_FC">"c8331"</definedName>
    <definedName name="IQ_SAVINGS_RATE_GDP_PCT">"c7012"</definedName>
    <definedName name="IQ_SAVINGS_RATE_GDP_PCT_FC">"c7892"</definedName>
    <definedName name="IQ_SAVINGS_RATE_GDP_PCT_POP">"c7232"</definedName>
    <definedName name="IQ_SAVINGS_RATE_GDP_PCT_POP_FC">"c8112"</definedName>
    <definedName name="IQ_SAVINGS_RATE_GDP_PCT_YOY">"c7452"</definedName>
    <definedName name="IQ_SAVINGS_RATE_GDP_PCT_YOY_FC">"c8332"</definedName>
    <definedName name="IQ_SAVINGS_RATE_PERSONAL_INC_PCT">"c7013"</definedName>
    <definedName name="IQ_SAVINGS_RATE_PERSONAL_INC_PCT_FC">"c7893"</definedName>
    <definedName name="IQ_SAVINGS_RATE_PERSONAL_INC_PCT_POP">"c7233"</definedName>
    <definedName name="IQ_SAVINGS_RATE_PERSONAL_INC_PCT_POP_FC">"c8113"</definedName>
    <definedName name="IQ_SAVINGS_RATE_PERSONAL_INC_PCT_YOY">"c7453"</definedName>
    <definedName name="IQ_SAVINGS_RATE_PERSONAL_INC_PCT_YOY_FC">"c8333"</definedName>
    <definedName name="IQ_SEC_PURCHASED_RESELL">"c5513"</definedName>
    <definedName name="IQ_SECUR_RECEIV">"c1151"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DEBT">"c2546"</definedName>
    <definedName name="IQ_SECURED_DEBT_PCT">"c2547"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CURITY_BORROW">"c1152"</definedName>
    <definedName name="IQ_SECURITY_LEVEL">"c2159"</definedName>
    <definedName name="IQ_SECURITY_NOTES">"c2202"</definedName>
    <definedName name="IQ_SECURITY_OWN">"c1153"</definedName>
    <definedName name="IQ_SECURITY_RESELL">"c1154"</definedName>
    <definedName name="IQ_SECURITY_TYPE">"c2158"</definedName>
    <definedName name="IQ_SEMI_BACKLOG">"c10005"</definedName>
    <definedName name="IQ_SEMI_BACKLOG_AVG_PRICE">"c10006"</definedName>
    <definedName name="IQ_SEMI_BACKLOG_VALUE">"c10007"</definedName>
    <definedName name="IQ_SEMI_BOOK_TO_BILL_RATIO">"c10008"</definedName>
    <definedName name="IQ_SEMI_ORDER_AVG_PRICE">"c10002"</definedName>
    <definedName name="IQ_SEMI_ORDER_VALUE">"c10003"</definedName>
    <definedName name="IQ_SEMI_ORDER_VALUE_CHANGE">"c10004"</definedName>
    <definedName name="IQ_SEMI_ORDERS">"c10001"</definedName>
    <definedName name="IQ_SEMI_WARRANTY_RES_ACQ">"c10011"</definedName>
    <definedName name="IQ_SEMI_WARRANTY_RES_BEG">"c10009"</definedName>
    <definedName name="IQ_SEMI_WARRANTY_RES_END">"c10014"</definedName>
    <definedName name="IQ_SEMI_WARRANTY_RES_ISS">"c10010"</definedName>
    <definedName name="IQ_SEMI_WARRANTY_RES_OTHER">"c10013"</definedName>
    <definedName name="IQ_SEMI_WARRANTY_RES_PAY">"c10012"</definedName>
    <definedName name="IQ_SEPARATE_ACCT_ASSETS">"c1155"</definedName>
    <definedName name="IQ_SEPARATE_ACCT_LIAB">"c1156"</definedName>
    <definedName name="IQ_SERV_CHARGE_DEPOSITS">"c1157"</definedName>
    <definedName name="IQ_SERVICE_CHARGES_FDIC">"c6572"</definedName>
    <definedName name="IQ_SERVICE_FEE">"c8951"</definedName>
    <definedName name="IQ_SGA">"c1158"</definedName>
    <definedName name="IQ_SGA_BNK">"c1159"</definedName>
    <definedName name="IQ_SGA_INS">"c1160"</definedName>
    <definedName name="IQ_SGA_MARGIN">"c1898"</definedName>
    <definedName name="IQ_SGA_RE">"c6265"</definedName>
    <definedName name="IQ_SGA_REIT">"c1161"</definedName>
    <definedName name="IQ_SGA_SUPPL">"c1162"</definedName>
    <definedName name="IQ_SGA_UTI">"c1163"</definedName>
    <definedName name="IQ_SHARES_PURCHASED_AVERAGE_PRICE">"c5821"</definedName>
    <definedName name="IQ_SHARES_PURCHASED_QUARTER">"c5820"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"c11748"</definedName>
    <definedName name="IQ_SOC_SEC_RECEIPTS_SAAR_USD_APR_FC">"c12005"</definedName>
    <definedName name="IQ_SOC_SEC_RECEIPTS_SAAR_USD_FC">"c12002"</definedName>
    <definedName name="IQ_SOC_SEC_RECEIPTS_SAAR_USD_POP_FC">"c12003"</definedName>
    <definedName name="IQ_SOC_SEC_RECEIPTS_SAAR_USD_YOY_FC">"c12004"</definedName>
    <definedName name="IQ_SOC_SEC_RECEIPTS_USD_APR_FC">"c12001"</definedName>
    <definedName name="IQ_SOC_SEC_RECEIPTS_USD_FC">"c11998"</definedName>
    <definedName name="IQ_SOC_SEC_RECEIPTS_USD_POP_FC">"c11999"</definedName>
    <definedName name="IQ_SOC_SEC_RECEIPTS_USD_YOY_FC">"c12000"</definedName>
    <definedName name="IQ_SOCIAL_SEC_RECEIPTS">"c7015"</definedName>
    <definedName name="IQ_SOCIAL_SEC_RECEIPTS_APR">"c7675"</definedName>
    <definedName name="IQ_SOCIAL_SEC_RECEIPTS_APR_FC">"c8555"</definedName>
    <definedName name="IQ_SOCIAL_SEC_RECEIPTS_FC">"c7895"</definedName>
    <definedName name="IQ_SOCIAL_SEC_RECEIPTS_POP">"c7235"</definedName>
    <definedName name="IQ_SOCIAL_SEC_RECEIPTS_POP_FC">"c8115"</definedName>
    <definedName name="IQ_SOCIAL_SEC_RECEIPTS_SAAR">"c7016"</definedName>
    <definedName name="IQ_SOCIAL_SEC_RECEIPTS_SAAR_APR">"c7676"</definedName>
    <definedName name="IQ_SOCIAL_SEC_RECEIPTS_SAAR_APR_FC">"c8556"</definedName>
    <definedName name="IQ_SOCIAL_SEC_RECEIPTS_SAAR_FC">"c7896"</definedName>
    <definedName name="IQ_SOCIAL_SEC_RECEIPTS_SAAR_POP">"c7236"</definedName>
    <definedName name="IQ_SOCIAL_SEC_RECEIPTS_SAAR_POP_FC">"c8116"</definedName>
    <definedName name="IQ_SOCIAL_SEC_RECEIPTS_SAAR_YOY">"c7456"</definedName>
    <definedName name="IQ_SOCIAL_SEC_RECEIPTS_SAAR_YOY_FC">"c8336"</definedName>
    <definedName name="IQ_SOCIAL_SEC_RECEIPTS_YOY">"c7455"</definedName>
    <definedName name="IQ_SOCIAL_SEC_RECEIPTS_YOY_FC">"c8335"</definedName>
    <definedName name="IQ_SOFTWARE">"c1167"</definedName>
    <definedName name="IQ_SOURCE">"c1168"</definedName>
    <definedName name="IQ_SP_BANK">"c2637"</definedName>
    <definedName name="IQ_SP_BANK_ACTION">"c2636"</definedName>
    <definedName name="IQ_SP_BANK_DATE">"c2635"</definedName>
    <definedName name="IQ_SP_FIN_ENHANCE_FX">"c2631"</definedName>
    <definedName name="IQ_SP_FIN_ENHANCE_FX_ACTION">"c2630"</definedName>
    <definedName name="IQ_SP_FIN_ENHANCE_FX_DATE">"c2629"</definedName>
    <definedName name="IQ_SP_FIN_ENHANCE_LC">"c2634"</definedName>
    <definedName name="IQ_SP_FIN_ENHANCE_LC_ACTION">"c2633"</definedName>
    <definedName name="IQ_SP_FIN_ENHANCE_LC_DATE">"c2632"</definedName>
    <definedName name="IQ_SP_FIN_STRENGTH_LC_ACTION_LT">"c2625"</definedName>
    <definedName name="IQ_SP_FIN_STRENGTH_LC_ACTION_ST">"c2626"</definedName>
    <definedName name="IQ_SP_FIN_STRENGTH_LC_DATE_LT">"c2623"</definedName>
    <definedName name="IQ_SP_FIN_STRENGTH_LC_DATE_ST">"c2624"</definedName>
    <definedName name="IQ_SP_FIN_STRENGTH_LC_LT">"c2627"</definedName>
    <definedName name="IQ_SP_FIN_STRENGTH_LC_ST">"c2628"</definedName>
    <definedName name="IQ_SP_FX_ACTION_LT">"c2613"</definedName>
    <definedName name="IQ_SP_FX_ACTION_ST">"c2614"</definedName>
    <definedName name="IQ_SP_FX_DATE_LT">"c2611"</definedName>
    <definedName name="IQ_SP_FX_DATE_ST">"c2612"</definedName>
    <definedName name="IQ_SP_FX_LT">"c2615"</definedName>
    <definedName name="IQ_SP_FX_ST">"c2616"</definedName>
    <definedName name="IQ_SP_ISSUE_ACTION">"c2644"</definedName>
    <definedName name="IQ_SP_ISSUE_DATE">"c2643"</definedName>
    <definedName name="IQ_SP_ISSUE_LT">"c2645"</definedName>
    <definedName name="IQ_SP_ISSUE_OUTLOOK_WATCH">"c2650"</definedName>
    <definedName name="IQ_SP_ISSUE_OUTLOOK_WATCH_DATE">"c2649"</definedName>
    <definedName name="IQ_SP_ISSUE_RECOVER">"c2648"</definedName>
    <definedName name="IQ_SP_ISSUE_RECOVER_ACTION">"c2647"</definedName>
    <definedName name="IQ_SP_ISSUE_RECOVER_DATE">"c2646"</definedName>
    <definedName name="IQ_SP_LC_ACTION_LT">"c2619"</definedName>
    <definedName name="IQ_SP_LC_ACTION_ST">"c2620"</definedName>
    <definedName name="IQ_SP_LC_DATE_LT">"c2617"</definedName>
    <definedName name="IQ_SP_LC_DATE_ST">"c2618"</definedName>
    <definedName name="IQ_SP_LC_LT">"c2621"</definedName>
    <definedName name="IQ_SP_LC_ST">"c2622"</definedName>
    <definedName name="IQ_SP_OUTLOOK_WATCH">"c2639"</definedName>
    <definedName name="IQ_SP_OUTLOOK_WATCH_DATE">"c2638"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">"c6266"</definedName>
    <definedName name="IQ_SPECIAL_DIV_CF_REIT">"c1174"</definedName>
    <definedName name="IQ_SPECIAL_DIV_CF_UTI">"c1175"</definedName>
    <definedName name="IQ_SPECIAL_DIV_SHARE">"c3007"</definedName>
    <definedName name="IQ_SQ_FT_LEASED_GROSS_CONSOL">"c8820"</definedName>
    <definedName name="IQ_SQ_FT_LEASED_GROSS_MANAGED">"c8822"</definedName>
    <definedName name="IQ_SQ_FT_LEASED_GROSS_OTHER">"c8823"</definedName>
    <definedName name="IQ_SQ_FT_LEASED_GROSS_TOTAL">"c8824"</definedName>
    <definedName name="IQ_SQ_FT_LEASED_GROSS_UNCONSOL">"c8821"</definedName>
    <definedName name="IQ_SQ_FT_LEASED_NET_CONSOL">"c8825"</definedName>
    <definedName name="IQ_SQ_FT_LEASED_NET_MANAGED">"c8827"</definedName>
    <definedName name="IQ_SQ_FT_LEASED_NET_OTHER">"c8828"</definedName>
    <definedName name="IQ_SQ_FT_LEASED_NET_TOTAL">"c8829"</definedName>
    <definedName name="IQ_SQ_FT_LEASED_NET_UNCONSOL">"c8826"</definedName>
    <definedName name="IQ_SQ_METER_LEASED_GROSS_CONSOL">"c8830"</definedName>
    <definedName name="IQ_SQ_METER_LEASED_GROSS_MANAGED">"c8832"</definedName>
    <definedName name="IQ_SQ_METER_LEASED_GROSS_OTHER">"c8833"</definedName>
    <definedName name="IQ_SQ_METER_LEASED_GROSS_TOTAL">"c8834"</definedName>
    <definedName name="IQ_SQ_METER_LEASED_GROSS_UNCONSOL">"c8831"</definedName>
    <definedName name="IQ_SQ_METER_LEASED_NET_CONSOL">"c8835"</definedName>
    <definedName name="IQ_SQ_METER_LEASED_NET_MANAGED">"c8837"</definedName>
    <definedName name="IQ_SQ_METER_LEASED_NET_OTHER">"c8838"</definedName>
    <definedName name="IQ_SQ_METER_LEASED_NET_TOTAL">"c8839"</definedName>
    <definedName name="IQ_SQ_METER_LEASED_NET_UNCONSOL">"c8836"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">"c6267"</definedName>
    <definedName name="IQ_ST_DEBT_ISSUED_REIT">"c1186"</definedName>
    <definedName name="IQ_ST_DEBT_ISSUED_UTI">"c1187"</definedName>
    <definedName name="IQ_ST_DEBT_PCT">"c2539"</definedName>
    <definedName name="IQ_ST_DEBT_RE">"c6268"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">"c6269"</definedName>
    <definedName name="IQ_ST_DEBT_REPAID_REIT">"c1194"</definedName>
    <definedName name="IQ_ST_DEBT_REPAID_UTI">"c1195"</definedName>
    <definedName name="IQ_ST_DEBT_UTI">"c1196"</definedName>
    <definedName name="IQ_ST_FHLB_DEBT">"c5658"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E_LOCAL_SPENDING_SAAR">"c7017"</definedName>
    <definedName name="IQ_STATE_LOCAL_SPENDING_SAAR_APR">"c7677"</definedName>
    <definedName name="IQ_STATE_LOCAL_SPENDING_SAAR_APR_FC">"c8557"</definedName>
    <definedName name="IQ_STATE_LOCAL_SPENDING_SAAR_FC">"c7897"</definedName>
    <definedName name="IQ_STATE_LOCAL_SPENDING_SAAR_POP">"c7237"</definedName>
    <definedName name="IQ_STATE_LOCAL_SPENDING_SAAR_POP_FC">"c8117"</definedName>
    <definedName name="IQ_STATE_LOCAL_SPENDING_SAAR_YOY">"c7457"</definedName>
    <definedName name="IQ_STATE_LOCAL_SPENDING_SAAR_YOY_FC">"c8337"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ATEGY_NOTE">"c6791"</definedName>
    <definedName name="IQ_STRIKE_PRICE_ISSUED">"c1645"</definedName>
    <definedName name="IQ_STRIKE_PRICE_OS">"c1646"</definedName>
    <definedName name="IQ_STRUCT_FIN_CLASS">"c8950"</definedName>
    <definedName name="IQ_STRUCT_FIN_SERIES">"c8956"</definedName>
    <definedName name="IQ_STW">"c2166"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FDIC">"c6346"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URPLUS_FDIC">"c6351"</definedName>
    <definedName name="IQ_SVA">"c1214"</definedName>
    <definedName name="IQ_TARGET_PRICE_NUM">"c1653"</definedName>
    <definedName name="IQ_TARGET_PRICE_NUM_CIQ">"c4661"</definedName>
    <definedName name="IQ_TARGET_PRICE_STDDEV">"c1654"</definedName>
    <definedName name="IQ_TARGET_PRICE_STDDEV_CIQ">"c4662"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AX_OTHER_EXP_AP">"c8878"</definedName>
    <definedName name="IQ_TAX_OTHER_EXP_AP_ABS">"c8897"</definedName>
    <definedName name="IQ_TAX_OTHER_EXP_NAME_AP">"c8916"</definedName>
    <definedName name="IQ_TAX_OTHER_EXP_NAME_AP_ABS">"c8935"</definedName>
    <definedName name="IQ_TBV">"c1906"</definedName>
    <definedName name="IQ_TBV_10YR_ANN_CAGR">"c6169"</definedName>
    <definedName name="IQ_TBV_10YR_ANN_GROWTH">"c1936"</definedName>
    <definedName name="IQ_TBV_1YR_ANN_GROWTH">"c1931"</definedName>
    <definedName name="IQ_TBV_2YR_ANN_CAGR">"c6165"</definedName>
    <definedName name="IQ_TBV_2YR_ANN_GROWTH">"c1932"</definedName>
    <definedName name="IQ_TBV_3YR_ANN_CAGR">"c6166"</definedName>
    <definedName name="IQ_TBV_3YR_ANN_GROWTH">"c1933"</definedName>
    <definedName name="IQ_TBV_5YR_ANN_CAGR">"c6167"</definedName>
    <definedName name="IQ_TBV_5YR_ANN_GROWTH">"c1934"</definedName>
    <definedName name="IQ_TBV_7YR_ANN_CAGR">"c6168"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>"c1224"</definedName>
    <definedName name="IQ_TEV_EBITDA_FWD_CIQ">"c4043"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TOTAL_REV_FWD_CIQ">"c4044"</definedName>
    <definedName name="IQ_TEV_UFCF">"c2208"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CAPITAL">"c2667"</definedName>
    <definedName name="IQ_TIER_ONE_FDIC">"c6369"</definedName>
    <definedName name="IQ_TIER_ONE_RATIO">"c1229"</definedName>
    <definedName name="IQ_TIER_TWO_CAPITAL">"c2669"</definedName>
    <definedName name="IQ_TIME_DEP">"c1230"</definedName>
    <definedName name="IQ_TIME_DEPOSITS_LESS_THAN_100K_FDIC">"c6465"</definedName>
    <definedName name="IQ_TIME_DEPOSITS_MORE_THAN_100K_FDIC">"c6470"</definedName>
    <definedName name="IQ_TODAY">0</definedName>
    <definedName name="IQ_TOT_ADJ_INC">"c1616"</definedName>
    <definedName name="IQ_TOTAL_AR_BR">"c1231"</definedName>
    <definedName name="IQ_TOTAL_AR_RE">"c6270"</definedName>
    <definedName name="IQ_TOTAL_AR_REIT">"c1232"</definedName>
    <definedName name="IQ_TOTAL_AR_UTI">"c1233"</definedName>
    <definedName name="IQ_TOTAL_ASSETS">"c1234"</definedName>
    <definedName name="IQ_TOTAL_ASSETS_10YR_ANN_CAGR">"c6140"</definedName>
    <definedName name="IQ_TOTAL_ASSETS_10YR_ANN_GROWTH">"c1235"</definedName>
    <definedName name="IQ_TOTAL_ASSETS_1YR_ANN_GROWTH">"c1236"</definedName>
    <definedName name="IQ_TOTAL_ASSETS_2YR_ANN_CAGR">"c6141"</definedName>
    <definedName name="IQ_TOTAL_ASSETS_2YR_ANN_GROWTH">"c1237"</definedName>
    <definedName name="IQ_TOTAL_ASSETS_3YR_ANN_CAGR">"c6142"</definedName>
    <definedName name="IQ_TOTAL_ASSETS_3YR_ANN_GROWTH">"c1238"</definedName>
    <definedName name="IQ_TOTAL_ASSETS_5YR_ANN_CAGR">"c6143"</definedName>
    <definedName name="IQ_TOTAL_ASSETS_5YR_ANN_GROWTH">"c1239"</definedName>
    <definedName name="IQ_TOTAL_ASSETS_7YR_ANN_CAGR">"c6144"</definedName>
    <definedName name="IQ_TOTAL_ASSETS_7YR_ANN_GROWTH">"c1240"</definedName>
    <definedName name="IQ_TOTAL_ASSETS_FDIC">"c6339"</definedName>
    <definedName name="IQ_TOTAL_ASSETS_SUBTOTAL_AP">"c8985"</definedName>
    <definedName name="IQ_TOTAL_ATTRIB_ORE_RESOURCES_ALUM">"c9241"</definedName>
    <definedName name="IQ_TOTAL_ATTRIB_ORE_RESOURCES_COP">"c9185"</definedName>
    <definedName name="IQ_TOTAL_ATTRIB_ORE_RESOURCES_DIAM">"c9665"</definedName>
    <definedName name="IQ_TOTAL_ATTRIB_ORE_RESOURCES_GOLD">"c9026"</definedName>
    <definedName name="IQ_TOTAL_ATTRIB_ORE_RESOURCES_IRON">"c9400"</definedName>
    <definedName name="IQ_TOTAL_ATTRIB_ORE_RESOURCES_LEAD">"c9453"</definedName>
    <definedName name="IQ_TOTAL_ATTRIB_ORE_RESOURCES_MANG">"c9506"</definedName>
    <definedName name="IQ_TOTAL_ATTRIB_ORE_RESOURCES_MOLYB">"c9718"</definedName>
    <definedName name="IQ_TOTAL_ATTRIB_ORE_RESOURCES_NICK">"c9294"</definedName>
    <definedName name="IQ_TOTAL_ATTRIB_ORE_RESOURCES_PLAT">"c9132"</definedName>
    <definedName name="IQ_TOTAL_ATTRIB_ORE_RESOURCES_SILVER">"c9079"</definedName>
    <definedName name="IQ_TOTAL_ATTRIB_ORE_RESOURCES_TITAN">"c9559"</definedName>
    <definedName name="IQ_TOTAL_ATTRIB_ORE_RESOURCES_URAN">"c9612"</definedName>
    <definedName name="IQ_TOTAL_ATTRIB_ORE_RESOURCES_ZINC">"c9347"</definedName>
    <definedName name="IQ_TOTAL_AVG_CE_TOTAL_AVG_ASSETS">"c1241"</definedName>
    <definedName name="IQ_TOTAL_AVG_EQUITY_TOTAL_AVG_ASSETS">"c1242"</definedName>
    <definedName name="IQ_TOTAL_BANK_CAPITAL">"c2668"</definedName>
    <definedName name="IQ_TOTAL_BEDS">"c8785"</definedName>
    <definedName name="IQ_TOTAL_CA">"c1243"</definedName>
    <definedName name="IQ_TOTAL_CA_SUBTOTAL_AP">"c8986"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ARGE_OFFS_FDIC">"c6603"</definedName>
    <definedName name="IQ_TOTAL_CHURN">"c2122"</definedName>
    <definedName name="IQ_TOTAL_CL">"c1245"</definedName>
    <definedName name="IQ_TOTAL_CL_SUBTOTAL_AP">"c8987"</definedName>
    <definedName name="IQ_TOTAL_COAL_PRODUCTION_COAL">"c9824"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CURRENT">"c6190"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">"c6271"</definedName>
    <definedName name="IQ_TOTAL_DEBT_ISSUED_REIT">"c1255"</definedName>
    <definedName name="IQ_TOTAL_DEBT_ISSUED_UTI">"c1256"</definedName>
    <definedName name="IQ_TOTAL_DEBT_ISSUES_INS">"c1257"</definedName>
    <definedName name="IQ_TOTAL_DEBT_NON_CURRENT">"c6191"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">"c6272"</definedName>
    <definedName name="IQ_TOTAL_DEBT_REPAID_REIT">"c1263"</definedName>
    <definedName name="IQ_TOTAL_DEBT_REPAID_UTI">"c1264"</definedName>
    <definedName name="IQ_TOTAL_DEBT_SECURITIES_FDIC">"c6410"</definedName>
    <definedName name="IQ_TOTAL_DEPOSITS">"c1265"</definedName>
    <definedName name="IQ_TOTAL_DEPOSITS_FDIC">"c6342"</definedName>
    <definedName name="IQ_TOTAL_DIV_PAID_CF">"c1266"</definedName>
    <definedName name="IQ_TOTAL_EMPLOYEE">"c2141"</definedName>
    <definedName name="IQ_TOTAL_EMPLOYEES">"c1522"</definedName>
    <definedName name="IQ_TOTAL_EMPLOYEES_FDIC">"c6355"</definedName>
    <definedName name="IQ_TOTAL_EQUITY">"c1267"</definedName>
    <definedName name="IQ_TOTAL_EQUITY_10YR_ANN_CAGR">"c6145"</definedName>
    <definedName name="IQ_TOTAL_EQUITY_10YR_ANN_GROWTH">"c1268"</definedName>
    <definedName name="IQ_TOTAL_EQUITY_1YR_ANN_GROWTH">"c1269"</definedName>
    <definedName name="IQ_TOTAL_EQUITY_2YR_ANN_CAGR">"c6146"</definedName>
    <definedName name="IQ_TOTAL_EQUITY_2YR_ANN_GROWTH">"c1270"</definedName>
    <definedName name="IQ_TOTAL_EQUITY_3YR_ANN_CAGR">"c6147"</definedName>
    <definedName name="IQ_TOTAL_EQUITY_3YR_ANN_GROWTH">"c1271"</definedName>
    <definedName name="IQ_TOTAL_EQUITY_5YR_ANN_CAGR">"c6148"</definedName>
    <definedName name="IQ_TOTAL_EQUITY_5YR_ANN_GROWTH">"c1272"</definedName>
    <definedName name="IQ_TOTAL_EQUITY_7YR_ANN_CAGR">"c6149"</definedName>
    <definedName name="IQ_TOTAL_EQUITY_7YR_ANN_GROWTH">"c1273"</definedName>
    <definedName name="IQ_TOTAL_EQUITY_ALLOWANCE_TOTAL_LOANS">"c1274"</definedName>
    <definedName name="IQ_TOTAL_EQUITY_SUBTOTAL_AP">"c8989"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EQUITY_FDIC">"c6354"</definedName>
    <definedName name="IQ_TOTAL_LIAB_EQUITY_SUBTOTAL_AP">"c8988"</definedName>
    <definedName name="IQ_TOTAL_LIAB_FIN">"c1280"</definedName>
    <definedName name="IQ_TOTAL_LIAB_INS">"c1281"</definedName>
    <definedName name="IQ_TOTAL_LIAB_RE">"c6273"</definedName>
    <definedName name="IQ_TOTAL_LIAB_REIT">"c1282"</definedName>
    <definedName name="IQ_TOTAL_LIAB_SHAREHOLD">"c1435"</definedName>
    <definedName name="IQ_TOTAL_LIAB_TOTAL_ASSETS">"c1283"</definedName>
    <definedName name="IQ_TOTAL_LIABILITIES_FDIC">"c6348"</definedName>
    <definedName name="IQ_TOTAL_LOANS">"c5653"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">"c6274"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ABLE_END_OS">"c5819"</definedName>
    <definedName name="IQ_TOTAL_OPTIONS_EXERCISED">"c2695"</definedName>
    <definedName name="IQ_TOTAL_OPTIONS_GRANTED">"c2694"</definedName>
    <definedName name="IQ_TOTAL_ORE_RESOURCES_ALUM">"c9230"</definedName>
    <definedName name="IQ_TOTAL_ORE_RESOURCES_COP">"c9174"</definedName>
    <definedName name="IQ_TOTAL_ORE_RESOURCES_DIAM">"c9654"</definedName>
    <definedName name="IQ_TOTAL_ORE_RESOURCES_GOLD">"c9015"</definedName>
    <definedName name="IQ_TOTAL_ORE_RESOURCES_IRON">"c9389"</definedName>
    <definedName name="IQ_TOTAL_ORE_RESOURCES_LEAD">"c9442"</definedName>
    <definedName name="IQ_TOTAL_ORE_RESOURCES_MANG">"c9495"</definedName>
    <definedName name="IQ_TOTAL_ORE_RESOURCES_MOLYB">"c9707"</definedName>
    <definedName name="IQ_TOTAL_ORE_RESOURCES_NICK">"c9283"</definedName>
    <definedName name="IQ_TOTAL_ORE_RESOURCES_PLAT">"c9121"</definedName>
    <definedName name="IQ_TOTAL_ORE_RESOURCES_SILVER">"c9068"</definedName>
    <definedName name="IQ_TOTAL_ORE_RESOURCES_TITAN">"c9548"</definedName>
    <definedName name="IQ_TOTAL_ORE_RESOURCES_URAN">"c9601"</definedName>
    <definedName name="IQ_TOTAL_ORE_RESOURCES_ZINC">"c9336"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P">"c8765"</definedName>
    <definedName name="IQ_TOTAL_PROVED_RESERVES_NGL">"c2924"</definedName>
    <definedName name="IQ_TOTAL_PROVED_RESERVES_OIL">"c2040"</definedName>
    <definedName name="IQ_TOTAL_RECEIV">"c1293"</definedName>
    <definedName name="IQ_TOTAL_RECOV_ATTRIB_RESOURCES_ALUM">"c9246"</definedName>
    <definedName name="IQ_TOTAL_RECOV_ATTRIB_RESOURCES_COAL">"c9820"</definedName>
    <definedName name="IQ_TOTAL_RECOV_ATTRIB_RESOURCES_COP">"c9190"</definedName>
    <definedName name="IQ_TOTAL_RECOV_ATTRIB_RESOURCES_DIAM">"c9670"</definedName>
    <definedName name="IQ_TOTAL_RECOV_ATTRIB_RESOURCES_GOLD">"c9031"</definedName>
    <definedName name="IQ_TOTAL_RECOV_ATTRIB_RESOURCES_IRON">"c9405"</definedName>
    <definedName name="IQ_TOTAL_RECOV_ATTRIB_RESOURCES_LEAD">"c9458"</definedName>
    <definedName name="IQ_TOTAL_RECOV_ATTRIB_RESOURCES_MANG">"c9511"</definedName>
    <definedName name="IQ_TOTAL_RECOV_ATTRIB_RESOURCES_MET_COAL">"c9760"</definedName>
    <definedName name="IQ_TOTAL_RECOV_ATTRIB_RESOURCES_MOLYB">"c9723"</definedName>
    <definedName name="IQ_TOTAL_RECOV_ATTRIB_RESOURCES_NICK">"c9299"</definedName>
    <definedName name="IQ_TOTAL_RECOV_ATTRIB_RESOURCES_PLAT">"c9137"</definedName>
    <definedName name="IQ_TOTAL_RECOV_ATTRIB_RESOURCES_SILVER">"c9084"</definedName>
    <definedName name="IQ_TOTAL_RECOV_ATTRIB_RESOURCES_STEAM">"c9790"</definedName>
    <definedName name="IQ_TOTAL_RECOV_ATTRIB_RESOURCES_TITAN">"c9564"</definedName>
    <definedName name="IQ_TOTAL_RECOV_ATTRIB_RESOURCES_URAN">"c9617"</definedName>
    <definedName name="IQ_TOTAL_RECOV_ATTRIB_RESOURCES_ZINC">"c9352"</definedName>
    <definedName name="IQ_TOTAL_RECOV_RESOURCES_ALUM">"c9236"</definedName>
    <definedName name="IQ_TOTAL_RECOV_RESOURCES_COAL">"c9815"</definedName>
    <definedName name="IQ_TOTAL_RECOV_RESOURCES_COP">"c9180"</definedName>
    <definedName name="IQ_TOTAL_RECOV_RESOURCES_DIAM">"c9660"</definedName>
    <definedName name="IQ_TOTAL_RECOV_RESOURCES_GOLD">"c9021"</definedName>
    <definedName name="IQ_TOTAL_RECOV_RESOURCES_IRON">"c9395"</definedName>
    <definedName name="IQ_TOTAL_RECOV_RESOURCES_LEAD">"c9448"</definedName>
    <definedName name="IQ_TOTAL_RECOV_RESOURCES_MANG">"c9501"</definedName>
    <definedName name="IQ_TOTAL_RECOV_RESOURCES_MET_COAL">"c9755"</definedName>
    <definedName name="IQ_TOTAL_RECOV_RESOURCES_MOLYB">"c9713"</definedName>
    <definedName name="IQ_TOTAL_RECOV_RESOURCES_NICK">"c9289"</definedName>
    <definedName name="IQ_TOTAL_RECOV_RESOURCES_PLAT">"c9127"</definedName>
    <definedName name="IQ_TOTAL_RECOV_RESOURCES_SILVER">"c9074"</definedName>
    <definedName name="IQ_TOTAL_RECOV_RESOURCES_STEAM">"c9785"</definedName>
    <definedName name="IQ_TOTAL_RECOV_RESOURCES_TITAN">"c9554"</definedName>
    <definedName name="IQ_TOTAL_RECOV_RESOURCES_URAN">"c9607"</definedName>
    <definedName name="IQ_TOTAL_RECOV_RESOURCES_ZINC">"c9342"</definedName>
    <definedName name="IQ_TOTAL_RECOVERIES_FDIC">"c6622"</definedName>
    <definedName name="IQ_TOTAL_RESOURCES_CALORIFIC_VALUE_COAL">"c9810"</definedName>
    <definedName name="IQ_TOTAL_RESOURCES_CALORIFIC_VALUE_MET_COAL">"c9750"</definedName>
    <definedName name="IQ_TOTAL_RESOURCES_CALORIFIC_VALUE_STEAM">"c9780"</definedName>
    <definedName name="IQ_TOTAL_RESOURCES_GRADE_ALUM">"c9231"</definedName>
    <definedName name="IQ_TOTAL_RESOURCES_GRADE_COP">"c9175"</definedName>
    <definedName name="IQ_TOTAL_RESOURCES_GRADE_DIAM">"c9655"</definedName>
    <definedName name="IQ_TOTAL_RESOURCES_GRADE_GOLD">"c9016"</definedName>
    <definedName name="IQ_TOTAL_RESOURCES_GRADE_IRON">"c9390"</definedName>
    <definedName name="IQ_TOTAL_RESOURCES_GRADE_LEAD">"c9443"</definedName>
    <definedName name="IQ_TOTAL_RESOURCES_GRADE_MANG">"c9496"</definedName>
    <definedName name="IQ_TOTAL_RESOURCES_GRADE_MOLYB">"c9708"</definedName>
    <definedName name="IQ_TOTAL_RESOURCES_GRADE_NICK">"c9284"</definedName>
    <definedName name="IQ_TOTAL_RESOURCES_GRADE_PLAT">"c9122"</definedName>
    <definedName name="IQ_TOTAL_RESOURCES_GRADE_SILVER">"c9069"</definedName>
    <definedName name="IQ_TOTAL_RESOURCES_GRADE_TITAN">"c9549"</definedName>
    <definedName name="IQ_TOTAL_RESOURCES_GRADE_URAN">"c9602"</definedName>
    <definedName name="IQ_TOTAL_RESOURCES_GRADE_ZINC">"c9337"</definedName>
    <definedName name="IQ_TOTAL_REV">"c1294"</definedName>
    <definedName name="IQ_TOTAL_REV_10YR_ANN_CAGR">"c6150"</definedName>
    <definedName name="IQ_TOTAL_REV_10YR_ANN_GROWTH">"c1295"</definedName>
    <definedName name="IQ_TOTAL_REV_1YR_ANN_GROWTH">"c1296"</definedName>
    <definedName name="IQ_TOTAL_REV_2YR_ANN_CAGR">"c6151"</definedName>
    <definedName name="IQ_TOTAL_REV_2YR_ANN_GROWTH">"c1297"</definedName>
    <definedName name="IQ_TOTAL_REV_3YR_ANN_CAGR">"c6152"</definedName>
    <definedName name="IQ_TOTAL_REV_3YR_ANN_GROWTH">"c1298"</definedName>
    <definedName name="IQ_TOTAL_REV_5YR_ANN_CAGR">"c6153"</definedName>
    <definedName name="IQ_TOTAL_REV_5YR_ANN_GROWTH">"c1299"</definedName>
    <definedName name="IQ_TOTAL_REV_7YR_ANN_CAGR">"c6154"</definedName>
    <definedName name="IQ_TOTAL_REV_7YR_ANN_GROWTH">"c1300"</definedName>
    <definedName name="IQ_TOTAL_REV_AS_REPORTED">"c1301"</definedName>
    <definedName name="IQ_TOTAL_REV_BNK">"c1302"</definedName>
    <definedName name="IQ_TOTAL_REV_BNK_FDIC">"c6786"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">"c6275"</definedName>
    <definedName name="IQ_TOTAL_REV_REIT">"c1307"</definedName>
    <definedName name="IQ_TOTAL_REV_SHARE">"c1912"</definedName>
    <definedName name="IQ_TOTAL_REV_SUBTOTAL_AP">"c8975"</definedName>
    <definedName name="IQ_TOTAL_REV_UTI">"c1308"</definedName>
    <definedName name="IQ_TOTAL_REVENUE">"c1436"</definedName>
    <definedName name="IQ_TOTAL_RISK_BASED_CAPITAL_RATIO_FDIC">"c6747"</definedName>
    <definedName name="IQ_TOTAL_ROOMS">"c8789"</definedName>
    <definedName name="IQ_TOTAL_SECURITIES_FDIC">"c6306"</definedName>
    <definedName name="IQ_TOTAL_SPECIAL">"c1618"</definedName>
    <definedName name="IQ_TOTAL_SQ_FT">"c8781"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TIME_DEPOSITS_FDIC">"c6497"</definedName>
    <definedName name="IQ_TOTAL_TIME_SAVINGS_DEPOSITS_FDIC">"c6498"</definedName>
    <definedName name="IQ_TOTAL_UNITS">"c8773"</definedName>
    <definedName name="IQ_TOTAL_UNUSED_COMMITMENTS_FDIC">"c6536"</definedName>
    <definedName name="IQ_TOTAL_UNUSUAL">"c1508"</definedName>
    <definedName name="IQ_TOTAL_UNUSUAL_BNK">"c5516"</definedName>
    <definedName name="IQ_TOTAL_UNUSUAL_BR">"c5517"</definedName>
    <definedName name="IQ_TOTAL_UNUSUAL_FIN">"c5518"</definedName>
    <definedName name="IQ_TOTAL_UNUSUAL_INS">"c5519"</definedName>
    <definedName name="IQ_TOTAL_UNUSUAL_RE">"c6286"</definedName>
    <definedName name="IQ_TOTAL_UNUSUAL_REIT">"c5520"</definedName>
    <definedName name="IQ_TOTAL_UNUSUAL_UTI">"c5521"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_EQ_INC">"c3611"</definedName>
    <definedName name="IQ_TR_ACQ_EBITDA">"c2381"</definedName>
    <definedName name="IQ_TR_ACQ_EBITDA_EQ_INC">"c3610"</definedName>
    <definedName name="IQ_TR_ACQ_FILING_CURRENCY">"c3033"</definedName>
    <definedName name="IQ_TR_ACQ_FILINGDATE">"c3607"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ERIODDATE">"c3606"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PPROACH">"c12706"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_EQ_INC">"c3609"</definedName>
    <definedName name="IQ_TR_TARGET_EBITDA">"c2334"</definedName>
    <definedName name="IQ_TR_TARGET_EBITDA_EQ_INC">"c3608"</definedName>
    <definedName name="IQ_TR_TARGET_FILING_CURRENCY">"c3034"</definedName>
    <definedName name="IQ_TR_TARGET_FILINGDATE">"c3605"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ERIODDATE">"c3604"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CCOUNT_GAINS_FEES_FDIC">"c6573"</definedName>
    <definedName name="IQ_TRADING_ASSETS">"c1310"</definedName>
    <definedName name="IQ_TRADING_ASSETS_FDIC">"c6328"</definedName>
    <definedName name="IQ_TRADING_CURRENCY">"c2212"</definedName>
    <definedName name="IQ_TRADING_ITEM_CIQID">"c8949"</definedName>
    <definedName name="IQ_TRADING_LIABILITIES_FDIC">"c6344"</definedName>
    <definedName name="IQ_TRANSACTION_ACCOUNTS_FDIC">"c6544"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">"c6276"</definedName>
    <definedName name="IQ_TREASURY_OTHER_EQUITY_REIT">"c1317"</definedName>
    <definedName name="IQ_TREASURY_OTHER_EQUITY_UTI">"c1318"</definedName>
    <definedName name="IQ_TREASURY_STOCK">"c1438"</definedName>
    <definedName name="IQ_TREASURY_STOCK_TRANSACTIONS_FDIC">"c6501"</definedName>
    <definedName name="IQ_TRUCK_ASSEMBLIES">"c7021"</definedName>
    <definedName name="IQ_TRUCK_ASSEMBLIES_APR">"c7681"</definedName>
    <definedName name="IQ_TRUCK_ASSEMBLIES_APR_FC">"c8561"</definedName>
    <definedName name="IQ_TRUCK_ASSEMBLIES_FC">"c7901"</definedName>
    <definedName name="IQ_TRUCK_ASSEMBLIES_POP">"c7241"</definedName>
    <definedName name="IQ_TRUCK_ASSEMBLIES_POP_FC">"c8121"</definedName>
    <definedName name="IQ_TRUCK_ASSEMBLIES_YOY">"c7461"</definedName>
    <definedName name="IQ_TRUCK_ASSEMBLIES_YOY_FC">"c8341"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TRUSTEE">"c8959"</definedName>
    <definedName name="IQ_TWELVE_MONTHS_FIXED_AND_FLOATING_FDIC">"c6420"</definedName>
    <definedName name="IQ_TWELVE_MONTHS_MORTGAGE_PASS_THROUGHS_FDIC">"c6412"</definedName>
    <definedName name="IQ_UFCF_10YR_ANN_CAGR">"c6179"</definedName>
    <definedName name="IQ_UFCF_10YR_ANN_GROWTH">"c1948"</definedName>
    <definedName name="IQ_UFCF_1YR_ANN_GROWTH">"c1943"</definedName>
    <definedName name="IQ_UFCF_2YR_ANN_CAGR">"c6175"</definedName>
    <definedName name="IQ_UFCF_2YR_ANN_GROWTH">"c1944"</definedName>
    <definedName name="IQ_UFCF_3YR_ANN_CAGR">"c6176"</definedName>
    <definedName name="IQ_UFCF_3YR_ANN_GROWTH">"c1945"</definedName>
    <definedName name="IQ_UFCF_5YR_ANN_CAGR">"c6177"</definedName>
    <definedName name="IQ_UFCF_5YR_ANN_GROWTH">"c1946"</definedName>
    <definedName name="IQ_UFCF_7YR_ANN_CAGR">"c6178"</definedName>
    <definedName name="IQ_UFCF_7YR_ANN_GROWTH">"c1947"</definedName>
    <definedName name="IQ_UFCF_MARGIN">"c1962"</definedName>
    <definedName name="IQ_ULT_PARENT">"c3037"</definedName>
    <definedName name="IQ_ULT_PARENT_CIQID">"c3039"</definedName>
    <definedName name="IQ_ULT_PARENT_TICKER">"c3038"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CONSOL_BEDS">"c8783"</definedName>
    <definedName name="IQ_UNCONSOL_PROP">"c8762"</definedName>
    <definedName name="IQ_UNCONSOL_ROOMS">"c8787"</definedName>
    <definedName name="IQ_UNCONSOL_SQ_FT">"c8778"</definedName>
    <definedName name="IQ_UNCONSOL_UNITS">"c8770"</definedName>
    <definedName name="IQ_UNDERWRITER">"c8958"</definedName>
    <definedName name="IQ_UNDERWRITING_PROFIT">"c9975"</definedName>
    <definedName name="IQ_UNDIVIDED_PROFITS_FDIC">"c6352"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">"c6277"</definedName>
    <definedName name="IQ_UNEARN_REV_CURRENT_REIT">"c1327"</definedName>
    <definedName name="IQ_UNEARN_REV_CURRENT_UTI">"c1328"</definedName>
    <definedName name="IQ_UNEARN_REV_LT">"c1329"</definedName>
    <definedName name="IQ_UNEARNED_INCOME_FDIC">"c6324"</definedName>
    <definedName name="IQ_UNEARNED_INCOME_FOREIGN_FDIC">"c6385"</definedName>
    <definedName name="IQ_UNEMPLOYMENT_RATE">"c7023"</definedName>
    <definedName name="IQ_UNEMPLOYMENT_RATE_FC">"c7903"</definedName>
    <definedName name="IQ_UNEMPLOYMENT_RATE_POP">"c7243"</definedName>
    <definedName name="IQ_UNEMPLOYMENT_RATE_POP_FC">"c8123"</definedName>
    <definedName name="IQ_UNEMPLOYMENT_RATE_YOY">"c7463"</definedName>
    <definedName name="IQ_UNEMPLOYMENT_RATE_YOY_FC">"c8343"</definedName>
    <definedName name="IQ_UNIT_LABOR_COST_INDEX">"c7025"</definedName>
    <definedName name="IQ_UNIT_LABOR_COST_INDEX_APR">"c7685"</definedName>
    <definedName name="IQ_UNIT_LABOR_COST_INDEX_APR_FC">"c8565"</definedName>
    <definedName name="IQ_UNIT_LABOR_COST_INDEX_FC">"c7905"</definedName>
    <definedName name="IQ_UNIT_LABOR_COST_INDEX_PCT_CHANGE">"c7024"</definedName>
    <definedName name="IQ_UNIT_LABOR_COST_INDEX_PCT_CHANGE_FC">"c7904"</definedName>
    <definedName name="IQ_UNIT_LABOR_COST_INDEX_PCT_CHANGE_POP">"c7244"</definedName>
    <definedName name="IQ_UNIT_LABOR_COST_INDEX_PCT_CHANGE_POP_FC">"c8124"</definedName>
    <definedName name="IQ_UNIT_LABOR_COST_INDEX_PCT_CHANGE_YOY">"c7464"</definedName>
    <definedName name="IQ_UNIT_LABOR_COST_INDEX_PCT_CHANGE_YOY_FC">"c8344"</definedName>
    <definedName name="IQ_UNIT_LABOR_COST_INDEX_POP">"c7245"</definedName>
    <definedName name="IQ_UNIT_LABOR_COST_INDEX_POP_FC">"c8125"</definedName>
    <definedName name="IQ_UNIT_LABOR_COST_INDEX_YOY">"c7465"</definedName>
    <definedName name="IQ_UNIT_LABOR_COST_INDEX_YOY_FC">"c8345"</definedName>
    <definedName name="IQ_UNLEVERED_FCF">"c1908"</definedName>
    <definedName name="IQ_UNPAID_CLAIMS">"c1330"</definedName>
    <definedName name="IQ_UNPROFITABLE_INSTITUTIONS_FDIC">"c6722"</definedName>
    <definedName name="IQ_UNREALIZED_GAIN">"c1619"</definedName>
    <definedName name="IQ_UNSECURED_DEBT">"c2548"</definedName>
    <definedName name="IQ_UNSECURED_DEBT_PCT">"c2549"</definedName>
    <definedName name="IQ_UNUSED_LOAN_COMMITMENTS_FDIC">"c6368"</definedName>
    <definedName name="IQ_UNUSUAL_EXP">"c1456"</definedName>
    <definedName name="IQ_US_BRANCHES_FOREIGN_BANK_LOANS_FDIC">"c6435"</definedName>
    <definedName name="IQ_US_BRANCHES_FOREIGN_BANKS_FDIC">"c6390"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UTIL_PPE_NET">"c1620"</definedName>
    <definedName name="IQ_UTIL_REV">"c2091"</definedName>
    <definedName name="IQ_UV_PENSION_LIAB">"c1332"</definedName>
    <definedName name="IQ_VALUATION_ALLOWANCES_FDIC">"c6400"</definedName>
    <definedName name="IQ_VALUE_TRADED">"c1519"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C_REVENUE_FDIC">"c6667"</definedName>
    <definedName name="IQ_VEHICLE_ASSEMBLIES_LIGHT">"c6905"</definedName>
    <definedName name="IQ_VEHICLE_ASSEMBLIES_LIGHT_APR">"c7565"</definedName>
    <definedName name="IQ_VEHICLE_ASSEMBLIES_LIGHT_APR_FC">"c8445"</definedName>
    <definedName name="IQ_VEHICLE_ASSEMBLIES_LIGHT_FC">"c7785"</definedName>
    <definedName name="IQ_VEHICLE_ASSEMBLIES_LIGHT_NEW">"c6925"</definedName>
    <definedName name="IQ_VEHICLE_ASSEMBLIES_LIGHT_NEW_APR">"c7585"</definedName>
    <definedName name="IQ_VEHICLE_ASSEMBLIES_LIGHT_NEW_APR_FC">"c8465"</definedName>
    <definedName name="IQ_VEHICLE_ASSEMBLIES_LIGHT_NEW_FC">"c7805"</definedName>
    <definedName name="IQ_VEHICLE_ASSEMBLIES_LIGHT_NEW_POP">"c7145"</definedName>
    <definedName name="IQ_VEHICLE_ASSEMBLIES_LIGHT_NEW_POP_FC">"c8025"</definedName>
    <definedName name="IQ_VEHICLE_ASSEMBLIES_LIGHT_NEW_YOY">"c7365"</definedName>
    <definedName name="IQ_VEHICLE_ASSEMBLIES_LIGHT_NEW_YOY_FC">"c8245"</definedName>
    <definedName name="IQ_VEHICLE_ASSEMBLIES_LIGHT_POP">"c7125"</definedName>
    <definedName name="IQ_VEHICLE_ASSEMBLIES_LIGHT_POP_FC">"c8005"</definedName>
    <definedName name="IQ_VEHICLE_ASSEMBLIES_LIGHT_YOY">"c7345"</definedName>
    <definedName name="IQ_VEHICLE_ASSEMBLIES_LIGHT_YOY_FC">"c8225"</definedName>
    <definedName name="IQ_VEHICLE_ASSEMBLIES_TOTAL">"c7020"</definedName>
    <definedName name="IQ_VEHICLE_ASSEMBLIES_TOTAL_APR">"c7680"</definedName>
    <definedName name="IQ_VEHICLE_ASSEMBLIES_TOTAL_APR_FC">"c8560"</definedName>
    <definedName name="IQ_VEHICLE_ASSEMBLIES_TOTAL_FC">"c7900"</definedName>
    <definedName name="IQ_VEHICLE_ASSEMBLIES_TOTAL_POP">"c7240"</definedName>
    <definedName name="IQ_VEHICLE_ASSEMBLIES_TOTAL_POP_FC">"c8120"</definedName>
    <definedName name="IQ_VEHICLE_ASSEMBLIES_TOTAL_YOY">"c7460"</definedName>
    <definedName name="IQ_VEHICLE_ASSEMBLIES_TOTAL_YOY_FC">"c8340"</definedName>
    <definedName name="IQ_VIF_AFTER_COST_CAPITAL_COVERED">"c9966"</definedName>
    <definedName name="IQ_VIF_AFTER_COST_CAPITAL_GROUP">"c9952"</definedName>
    <definedName name="IQ_VIF_BEFORE_COST_CAPITAL_COVERED">"c9964"</definedName>
    <definedName name="IQ_VIF_BEFORE_COST_CAPITAL_GROUP">"c9950"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ATILE_LIABILITIES_FDIC">"c6364"</definedName>
    <definedName name="IQ_VOLUME">"c1333"</definedName>
    <definedName name="IQ_WAC_CURRENT">"c8961"</definedName>
    <definedName name="IQ_WAC_ORIGINAL">"c8953"</definedName>
    <definedName name="IQ_WAM_CURRENT">"c8962"</definedName>
    <definedName name="IQ_WAM_ORIGINAL">"c8952"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EK">50000</definedName>
    <definedName name="IQ_WEIGHTED_AVG_PRICE">"c1334"</definedName>
    <definedName name="IQ_WHOLESALE_INVENTORIES">"c7027"</definedName>
    <definedName name="IQ_WHOLESALE_INVENTORIES_APR">"c7687"</definedName>
    <definedName name="IQ_WHOLESALE_INVENTORIES_APR_FC">"c8567"</definedName>
    <definedName name="IQ_WHOLESALE_INVENTORIES_FC">"c7907"</definedName>
    <definedName name="IQ_WHOLESALE_INVENTORIES_POP">"c7247"</definedName>
    <definedName name="IQ_WHOLESALE_INVENTORIES_POP_FC">"c8127"</definedName>
    <definedName name="IQ_WHOLESALE_INVENTORIES_YOY">"c7467"</definedName>
    <definedName name="IQ_WHOLESALE_INVENTORIES_YOY_FC">"c8347"</definedName>
    <definedName name="IQ_WHOLESALE_IS_RATIO">"c7026"</definedName>
    <definedName name="IQ_WHOLESALE_IS_RATIO_FC">"c7906"</definedName>
    <definedName name="IQ_WHOLESALE_IS_RATIO_POP">"c7246"</definedName>
    <definedName name="IQ_WHOLESALE_IS_RATIO_POP_FC">"c8126"</definedName>
    <definedName name="IQ_WHOLESALE_IS_RATIO_YOY">"c7466"</definedName>
    <definedName name="IQ_WHOLESALE_IS_RATIO_YOY_FC">"c8346"</definedName>
    <definedName name="IQ_WHOLESALE_SALES">"c7028"</definedName>
    <definedName name="IQ_WHOLESALE_SALES_APR">"c7688"</definedName>
    <definedName name="IQ_WHOLESALE_SALES_APR_FC">"c8568"</definedName>
    <definedName name="IQ_WHOLESALE_SALES_FC">"c7908"</definedName>
    <definedName name="IQ_WHOLESALE_SALES_INDEX">"c7029"</definedName>
    <definedName name="IQ_WHOLESALE_SALES_INDEX_APR">"c7689"</definedName>
    <definedName name="IQ_WHOLESALE_SALES_INDEX_APR_FC">"c8569"</definedName>
    <definedName name="IQ_WHOLESALE_SALES_INDEX_FC">"c7909"</definedName>
    <definedName name="IQ_WHOLESALE_SALES_INDEX_POP">"c7249"</definedName>
    <definedName name="IQ_WHOLESALE_SALES_INDEX_POP_FC">"c8129"</definedName>
    <definedName name="IQ_WHOLESALE_SALES_INDEX_YOY">"c7469"</definedName>
    <definedName name="IQ_WHOLESALE_SALES_INDEX_YOY_FC">"c8349"</definedName>
    <definedName name="IQ_WHOLESALE_SALES_POP">"c7248"</definedName>
    <definedName name="IQ_WHOLESALE_SALES_POP_FC">"c8128"</definedName>
    <definedName name="IQ_WHOLESALE_SALES_YOY">"c7468"</definedName>
    <definedName name="IQ_WHOLESALE_SALES_YOY_FC">"c8348"</definedName>
    <definedName name="IQ_WIP_INV">"c1335"</definedName>
    <definedName name="IQ_WORKING_CAP">"c3494"</definedName>
    <definedName name="IQ_WORKMEN_WRITTEN">"c1336"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XDIV_DATE">"c2104"</definedName>
    <definedName name="IQ_YEAR_FOUNDED">"c6793"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W">"c2163"</definedName>
    <definedName name="IQ_YTW_DATE">"c2164"</definedName>
    <definedName name="IQ_YTW_DATE_TYPE">"c2165"</definedName>
    <definedName name="IQ_Z_SCORE">"c1339"</definedName>
    <definedName name="jbhkj">{"glc1",#N/A,FALSE,"GLC";"glc2",#N/A,FALSE,"GLC";"glc3",#N/A,FALSE,"GLC";"glc4",#N/A,FALSE,"GLC";"glc5",#N/A,FALSE,"GLC"}</definedName>
    <definedName name="kdsfohgioa">{"glc1",#N/A,FALSE,"GLC";"glc2",#N/A,FALSE,"GLC";"glc3",#N/A,FALSE,"GLC";"glc4",#N/A,FALSE,"GLC";"glc5",#N/A,FALSE,"GLC"}</definedName>
    <definedName name="ks">{#N/A,#N/A,FALSE,"Aging Summary";#N/A,#N/A,FALSE,"Ratio Analysis";#N/A,#N/A,FALSE,"Test 120 Day Accts";#N/A,#N/A,FALSE,"Tickmarks"}</definedName>
    <definedName name="kunName1">[3]System!$B$1</definedName>
    <definedName name="kunName2">[3]System!$B$2</definedName>
    <definedName name="l">[7]Input!$T$1</definedName>
    <definedName name="MonthsPerPeriod">[8]Input!$E$11</definedName>
    <definedName name="pl">{#N/A,#N/A,FALSE,"Aging Summary";#N/A,#N/A,FALSE,"Ratio Analysis";#N/A,#N/A,FALSE,"Test 120 Day Accts";#N/A,#N/A,FALSE,"Tickmarks"}</definedName>
    <definedName name="Plan2004">{"glc1",#N/A,FALSE,"GLC";"glc2",#N/A,FALSE,"GLC";"glc3",#N/A,FALSE,"GLC";"glc4",#N/A,FALSE,"GLC";"glc5",#N/A,FALSE,"GLC"}</definedName>
    <definedName name="PPAccum">0</definedName>
    <definedName name="PPEuro">0</definedName>
    <definedName name="PPOnline">1</definedName>
    <definedName name="PPReaderData">0</definedName>
    <definedName name="PPThousand">0</definedName>
    <definedName name="PPUpdate">0</definedName>
    <definedName name="PPWorkState">0</definedName>
    <definedName name="_xlnm.Print_Area" localSheetId="0">'BP PSZP'!$B$2:$M$382</definedName>
    <definedName name="rm0">'[1]FIN-PL-C'!$AL$17:$AL$24,'[1]FIN-PL-C'!$AL$26:$AL$29,'[1]FIN-PL-C'!$AL$31:$AL$41,'[1]FIN-PL-C'!$AL$44:$AL$49,'[1]FIN-PL-C'!$AL$51:$AL$54,'[1]FIN-PL-C'!$AL$56:$AL$62</definedName>
    <definedName name="scenario">[9]Masterfile!$C$4</definedName>
    <definedName name="sichtbar">'[1]FIN-PL-C'!$H$15:$H$17,'[1]FIN-PL-C'!$H$22:$H$26,'[1]FIN-PL-C'!$H$29:$H$31,'[1]FIN-PL-C'!$H$34,'[1]FIN-PL-C'!$H$41:$H$51,'[1]FIN-PL-C'!$H$55:$H$56,'[1]FIN-PL-C'!$H$61:$H$98,'[1]FIN-PL-C'!$H$101:$H$107,'[1]FIN-PL-C'!$H$110:$H$115,'[1]FIN-PL-C'!$H$118:$H$121,'[1]FIN-PL-C'!$H$123:$H$124,'[1]FIN-PL-C'!$H$127:$H$129,'[1]FIN-PL-C'!$H$133:$H$135,'[1]FIN-PL-C'!$H$137:$H$139,'[1]FIN-PL-C'!$H$141:$H$142,'[1]FIN-PL-C'!$H$145:$H$151</definedName>
    <definedName name="sor">{#N/A,#N/A,FALSE,"Aging Summary";#N/A,#N/A,FALSE,"Ratio Analysis";#N/A,#N/A,FALSE,"Test 120 Day Accts";#N/A,#N/A,FALSE,"Tickmarks"}</definedName>
    <definedName name="Spalte_Breite">'[1]FIN-PL-C'!$C$13:$P$211,'[1]FIN-PL-C'!$R$13:$AP$151</definedName>
    <definedName name="staAusgabeGroesse">[3]System!$D$9</definedName>
    <definedName name="staAusgabewaehrung">[3]System!$D$3</definedName>
    <definedName name="staBrancheSplit1">[3]System!$D$7</definedName>
    <definedName name="staBrancheSplit2">[3]System!$D$8</definedName>
    <definedName name="staMonate">[3]System!$D$11</definedName>
    <definedName name="stamonatessss">[6]System!$D$11</definedName>
    <definedName name="uhewrfu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">{#N/A,#N/A,FALSE,"content";#N/A,#N/A,FALSE,"summary";#N/A,#N/A,FALSE,"historicBS";#N/A,#N/A,FALSE,"historicIS";#N/A,#N/A,FALSE,"historicCF";#N/A,#N/A,FALSE,"ratios";#N/A,#N/A,FALSE,"ForecastIS";#N/A,#N/A,FALSE,"DCF-WACC";#N/A,#N/A,FALSE,"DCF-CAPM";#N/A,#N/A,FALSE,"debt";#N/A,#N/A,FALSE,"depreciation";#N/A,#N/A,FALSE,"wacc";"view_a",#N/A,FALSE,"GLC";"view_b",#N/A,FALSE,"GLC";"view_c",#N/A,FALSE,"GLC";"view_d",#N/A,FALSE,"GLC";"view_e",#N/A,FALSE,"GLC";#N/A,#N/A,FALSE,"riskfree";#N/A,#N/A,FALSE,"glcapproach";#N/A,#N/A,FALSE,"control";#N/A,#N/A,FALSE,"marketibility";#N/A,#N/A,FALSE,"rev";#N/A,#N/A,FALSE,"customers";#N/A,#N/A,FALSE,"suppliers";#N/A,#N/A,FALSE,"own.str.";"view_a",#N/A,FALSE,"season";"view_b",#N/A,FALSE,"season"}</definedName>
    <definedName name="wrn">{"glc1",#N/A,FALSE,"GLC";"glc2",#N/A,FALSE,"GLC";"glc3",#N/A,FALSE,"GLC";"glc4",#N/A,FALSE,"GLC";"glc5",#N/A,FALSE,"GLC"}</definedName>
    <definedName name="wrn.Aging">{#N/A,#N/A,FALSE,"Aging Summary";#N/A,#N/A,FALSE,"Ratio Analysis";#N/A,#N/A,FALSE,"Test 120 Day Accts";#N/A,#N/A,FALSE,"Tickmarks"}</definedName>
    <definedName name="wrn.Aging._.and._.Trend._.Analysis.">{#N/A,#N/A,FALSE,"Aging Summary";#N/A,#N/A,FALSE,"Ratio Analysis";#N/A,#N/A,FALSE,"Test 120 Day Accts";#N/A,#N/A,FALSE,"Tickmarks"}</definedName>
    <definedName name="wrn.Aging.and._Trend._.Analysis.2">{#N/A,#N/A,FALSE,"Aging Summary";#N/A,#N/A,FALSE,"Ratio Analysis";#N/A,#N/A,FALSE,"Test 120 Day Accts";#N/A,#N/A,FALSE,"Tickmarks"}</definedName>
    <definedName name="wrn.basicfin.">{"assets",#N/A,FALSE,"historicBS";"liab",#N/A,FALSE,"historicBS";"is",#N/A,FALSE,"historicIS";"ratios",#N/A,FALSE,"ratios"}</definedName>
    <definedName name="wrn.basicfin.2">{"assets",#N/A,FALSE,"historicBS";"liab",#N/A,FALSE,"historicBS";"is",#N/A,FALSE,"historicIS";"ratios",#N/A,FALSE,"ratios"}</definedName>
    <definedName name="wrn.enyém.">{#N/A,#N/A,FALSE,"content";#N/A,#N/A,FALSE,"summary";#N/A,#N/A,FALSE,"historicBS";#N/A,#N/A,FALSE,"historicIS";#N/A,#N/A,FALSE,"historicCF";#N/A,#N/A,FALSE,"ratios";#N/A,#N/A,FALSE,"ForecastIS";#N/A,#N/A,FALSE,"DCF-WACC";#N/A,#N/A,FALSE,"DCF-CAPM";#N/A,#N/A,FALSE,"debt";#N/A,#N/A,FALSE,"depreciation";#N/A,#N/A,FALSE,"wacc";"view_a",#N/A,FALSE,"GLC";"view_b",#N/A,FALSE,"GLC";"view_c",#N/A,FALSE,"GLC";"view_d",#N/A,FALSE,"GLC";"view_e",#N/A,FALSE,"GLC";#N/A,#N/A,FALSE,"riskfree";#N/A,#N/A,FALSE,"glcapproach";#N/A,#N/A,FALSE,"control";#N/A,#N/A,FALSE,"marketibility";#N/A,#N/A,FALSE,"rev";#N/A,#N/A,FALSE,"customers";#N/A,#N/A,FALSE,"suppliers";#N/A,#N/A,FALSE,"own.str.";"view_a",#N/A,FALSE,"season";"view_b",#N/A,FALSE,"season"}</definedName>
    <definedName name="wrn.erstecpmrt.">{#N/A,#N/A,FALSE,"TOC";#N/A,#N/A,FALSE,"CPM";#N/A,#N/A,FALSE,"Growth";#N/A,#N/A,FALSE,"TRANS_con";#N/A,#N/A,FALSE,"TRANS_min";#N/A,#N/A,FALSE,"control";#N/A,#N/A,FALSE,"ecRat1";#N/A,#N/A,FALSE,"ecBS";#N/A,#N/A,FALSE,"ecCBS";#N/A,#N/A,FALSE,"ecIS";#N/A,#N/A,FALSE,"ecCIS";#N/A,#N/A,FALSE,"WecRat1";#N/A,#N/A,FALSE,"WecBS";#N/A,#N/A,FALSE,"WecCBS";#N/A,#N/A,FALSE,"WecIS";#N/A,#N/A,FALSE,"WecCIS"}</definedName>
    <definedName name="wrn.glc.">{"glcbs",#N/A,FALSE,"GLCBS";"glccsbs",#N/A,FALSE,"GLCCSBS";"glcis",#N/A,FALSE,"GLCIS";"glccsis",#N/A,FALSE,"GLCCSIS";"glcrat1",#N/A,FALSE,"GLC-ratios1"}</definedName>
    <definedName name="wrn.glcpromonte.">{"glc1",#N/A,FALSE,"GLC";"glc2",#N/A,FALSE,"GLC";"glc3",#N/A,FALSE,"GLC";"glc4",#N/A,FALSE,"GLC";"glc5",#N/A,FALSE,"GLC"}</definedName>
    <definedName name="wrn.Kompania._.Piwowarska.">{#N/A,#N/A,FALSE,"TOC";#N/A,#N/A,FALSE,"Summary";#N/A,#N/A,FALSE,"DCF";#N/A,#N/A,FALSE,"Stats";#N/A,#N/A,FALSE,"Trans";#N/A,#N/A,FALSE,"GLC Method";#N/A,#N/A,FALSE,"IndAnalysis";#N/A,#N/A,FALSE,"DCF_EVA";#N/A,#N/A,FALSE,"Sales";#N/A,#N/A,FALSE,"Costs";#N/A,#N/A,FALSE,"Labour";#N/A,#N/A,FALSE,"Capex";#N/A,#N/A,FALSE,"Amort";#N/A,#N/A,FALSE,"Other IncExp";#N/A,#N/A,FALSE,"WC";#N/A,#N/A,FALSE,"Finan";#N/A,#N/A,FALSE,"TaxPBT";#N/A,#N/A,FALSE,"TaxEBIT";#N/A,#N/A,FALSE,"WACC";#N/A,#N/A,FALSE,"R(f)";#N/A,#N/A,FALSE,"Beta";#N/A,#N/A,FALSE,"Size";#N/A,#N/A,FALSE,"Marketability";#N/A,#N/A,FALSE,"Ctrl";#N/A,#N/A,FALSE,"Redundant"}</definedName>
    <definedName name="wrn.LZUB._.1.">{#N/A,#N/A,FALSE,"TOC";#N/A,#N/A,FALSE,"Summary";#N/A,#N/A,FALSE,"DCF";#N/A,#N/A,FALSE,"Trans Meth";#N/A,#N/A,FALSE,"GLC Method";#N/A,#N/A,FALSE,"AdjMult";#N/A,#N/A,FALSE,"Compar";#N/A,#N/A,FALSE,"Owners";#N/A,#N/A,FALSE,"Stats";#N/A,#N/A,FALSE,"FS";#N/A,#N/A,FALSE,"Secs";#N/A,#N/A,FALSE,"CAR";#N/A,#N/A,FALSE,"Ratios";#N/A,#N/A,FALSE,"TaxPBT";#N/A,#N/A,FALSE,"CAPM";#N/A,#N/A,FALSE,"R(f)";#N/A,#N/A,FALSE,"Beta";#N/A,#N/A,FALSE,"Size";#N/A,#N/A,FALSE,"Marketability";#N/A,#N/A,FALSE,"Ctrl";#N/A,#N/A,FALSE,"TRANS_con"}</definedName>
    <definedName name="wrn.print.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zDatumEnde">[3]System!$A$33:$IV$33</definedName>
    <definedName name="zDauer">[3]System!$A$35:$IV$35</definedName>
  </definedNames>
  <calcPr calcId="144525"/>
  <fileRecoveryPr autoRecover="0"/>
</workbook>
</file>

<file path=xl/calcChain.xml><?xml version="1.0" encoding="utf-8"?>
<calcChain xmlns="http://schemas.openxmlformats.org/spreadsheetml/2006/main">
  <c r="I310" i="1" l="1"/>
  <c r="I308" i="1"/>
  <c r="I307" i="1"/>
  <c r="F311" i="1"/>
  <c r="K311" i="1" s="1"/>
  <c r="G281" i="1"/>
  <c r="K325" i="1" l="1"/>
  <c r="I325" i="1"/>
  <c r="G325" i="1"/>
  <c r="E325" i="1"/>
  <c r="C325" i="1"/>
  <c r="K332" i="1"/>
  <c r="E332" i="1"/>
  <c r="G332" i="1"/>
  <c r="I332" i="1"/>
  <c r="C332" i="1"/>
  <c r="I248" i="1"/>
  <c r="E328" i="1" s="1"/>
  <c r="J248" i="1"/>
  <c r="K248" i="1"/>
  <c r="I328" i="1" s="1"/>
  <c r="L248" i="1"/>
  <c r="K328" i="1" s="1"/>
  <c r="H248" i="1"/>
  <c r="C328" i="1" s="1"/>
  <c r="C360" i="1" s="1"/>
  <c r="I230" i="1"/>
  <c r="J230" i="1"/>
  <c r="K230" i="1"/>
  <c r="L230" i="1"/>
  <c r="H230" i="1"/>
  <c r="G288" i="1"/>
  <c r="I263" i="1"/>
  <c r="J263" i="1"/>
  <c r="G328" i="1" s="1"/>
  <c r="K263" i="1"/>
  <c r="L263" i="1"/>
  <c r="H263" i="1"/>
  <c r="K202" i="1"/>
  <c r="K203" i="1"/>
  <c r="K204" i="1"/>
  <c r="K197" i="1"/>
  <c r="K200" i="1"/>
  <c r="C357" i="1" l="1"/>
  <c r="G326" i="1"/>
  <c r="G327" i="1" s="1"/>
  <c r="G329" i="1" s="1"/>
  <c r="G333" i="1" s="1"/>
  <c r="C326" i="1"/>
  <c r="C358" i="1" s="1"/>
  <c r="E326" i="1"/>
  <c r="E327" i="1" s="1"/>
  <c r="E329" i="1" s="1"/>
  <c r="E333" i="1" s="1"/>
  <c r="I326" i="1"/>
  <c r="I327" i="1" s="1"/>
  <c r="I329" i="1" s="1"/>
  <c r="I333" i="1" s="1"/>
  <c r="K326" i="1"/>
  <c r="K327" i="1" s="1"/>
  <c r="K329" i="1" s="1"/>
  <c r="K333" i="1" s="1"/>
  <c r="F308" i="1"/>
  <c r="K308" i="1" s="1"/>
  <c r="G295" i="1"/>
  <c r="G296" i="1" s="1"/>
  <c r="C362" i="1" l="1"/>
  <c r="C365" i="1" s="1"/>
  <c r="C367" i="1" s="1"/>
  <c r="C366" i="1" s="1"/>
  <c r="K293" i="1"/>
  <c r="K291" i="1"/>
  <c r="K287" i="1"/>
  <c r="K285" i="1"/>
  <c r="K283" i="1"/>
  <c r="K279" i="1"/>
  <c r="K277" i="1"/>
  <c r="K275" i="1"/>
  <c r="K294" i="1"/>
  <c r="K292" i="1"/>
  <c r="K290" i="1"/>
  <c r="K286" i="1"/>
  <c r="K284" i="1"/>
  <c r="K280" i="1"/>
  <c r="K278" i="1"/>
  <c r="K276" i="1"/>
  <c r="K274" i="1"/>
  <c r="I334" i="1"/>
  <c r="I335" i="1" s="1"/>
  <c r="K334" i="1"/>
  <c r="K335" i="1" s="1"/>
  <c r="G334" i="1"/>
  <c r="G335" i="1" s="1"/>
  <c r="J340" i="1"/>
  <c r="C359" i="1"/>
  <c r="C327" i="1"/>
  <c r="C329" i="1" s="1"/>
  <c r="C333" i="1" s="1"/>
  <c r="F307" i="1"/>
  <c r="K307" i="1" s="1"/>
  <c r="K309" i="1" s="1"/>
  <c r="F310" i="1"/>
  <c r="K310" i="1" s="1"/>
  <c r="K312" i="1" s="1"/>
  <c r="E334" i="1"/>
  <c r="E335" i="1" s="1"/>
  <c r="I317" i="1"/>
  <c r="K288" i="1" l="1"/>
  <c r="K281" i="1"/>
  <c r="B349" i="1"/>
  <c r="G362" i="1"/>
  <c r="B350" i="1"/>
  <c r="G363" i="1"/>
  <c r="G364" i="1"/>
  <c r="B351" i="1"/>
  <c r="C334" i="1"/>
  <c r="C335" i="1" s="1"/>
  <c r="C361" i="1"/>
  <c r="C363" i="1"/>
  <c r="B348" i="1"/>
  <c r="G361" i="1"/>
  <c r="K295" i="1"/>
  <c r="K313" i="1"/>
  <c r="K296" i="1" l="1"/>
  <c r="G360" i="1"/>
  <c r="B347" i="1"/>
  <c r="J364" i="1"/>
  <c r="C378" i="1"/>
  <c r="J361" i="1"/>
  <c r="C375" i="1"/>
  <c r="J363" i="1"/>
  <c r="C377" i="1"/>
  <c r="J362" i="1"/>
  <c r="C376" i="1"/>
  <c r="E324" i="1"/>
  <c r="G324" i="1" s="1"/>
  <c r="I324" i="1" s="1"/>
  <c r="K324" i="1" s="1"/>
  <c r="J360" i="1" l="1"/>
  <c r="J365" i="1" s="1"/>
  <c r="C374" i="1"/>
  <c r="K198" i="1"/>
  <c r="K199" i="1"/>
  <c r="K201" i="1"/>
  <c r="K205" i="1"/>
  <c r="K206" i="1"/>
  <c r="K207" i="1"/>
  <c r="K208" i="1"/>
  <c r="K209" i="1" l="1"/>
  <c r="I318" i="1"/>
  <c r="I319" i="1" s="1"/>
  <c r="E347" i="1" l="1"/>
  <c r="C347" i="1" s="1"/>
  <c r="C348" i="1" s="1"/>
  <c r="C349" i="1" s="1"/>
  <c r="C350" i="1" s="1"/>
  <c r="C351" i="1" s="1"/>
  <c r="L360" i="1"/>
  <c r="J341" i="1"/>
  <c r="D5" i="13"/>
  <c r="F5" i="13" s="1"/>
  <c r="C373" i="1" l="1"/>
  <c r="C380" i="1" s="1"/>
  <c r="J366" i="1"/>
  <c r="C6" i="13"/>
  <c r="D6" i="13" s="1"/>
  <c r="C7" i="13" l="1"/>
  <c r="D7" i="13" s="1"/>
  <c r="F6" i="13"/>
  <c r="F7" i="13" l="1"/>
  <c r="C8" i="13"/>
  <c r="D8" i="13" s="1"/>
  <c r="C9" i="13" l="1"/>
  <c r="D9" i="13" s="1"/>
  <c r="F8" i="13"/>
  <c r="F9" i="13" l="1"/>
  <c r="C10" i="13"/>
  <c r="D10" i="13" s="1"/>
  <c r="C11" i="13" l="1"/>
  <c r="D11" i="13" s="1"/>
  <c r="F10" i="13"/>
  <c r="F11" i="13" l="1"/>
  <c r="C12" i="13"/>
  <c r="D12" i="13" s="1"/>
  <c r="C13" i="13" l="1"/>
  <c r="D13" i="13" s="1"/>
  <c r="F12" i="13"/>
  <c r="F13" i="13" l="1"/>
  <c r="C14" i="13"/>
  <c r="D14" i="13" s="1"/>
  <c r="C15" i="13" l="1"/>
  <c r="D15" i="13" s="1"/>
  <c r="F14" i="13"/>
  <c r="F15" i="13" l="1"/>
  <c r="C16" i="13"/>
  <c r="D16" i="13" s="1"/>
  <c r="C17" i="13" l="1"/>
  <c r="D17" i="13" s="1"/>
  <c r="F16" i="13"/>
  <c r="F17" i="13" l="1"/>
  <c r="C18" i="13"/>
  <c r="D18" i="13" s="1"/>
  <c r="C19" i="13" l="1"/>
  <c r="D19" i="13" s="1"/>
  <c r="F18" i="13"/>
  <c r="F19" i="13" l="1"/>
  <c r="C20" i="13"/>
  <c r="D20" i="13" s="1"/>
  <c r="C21" i="13" l="1"/>
  <c r="D21" i="13" s="1"/>
  <c r="F20" i="13"/>
  <c r="F21" i="13" l="1"/>
  <c r="C22" i="13"/>
  <c r="D22" i="13" s="1"/>
  <c r="C23" i="13" l="1"/>
  <c r="D23" i="13" s="1"/>
  <c r="F22" i="13"/>
  <c r="F23" i="13" l="1"/>
  <c r="C24" i="13"/>
  <c r="D24" i="13" s="1"/>
  <c r="C25" i="13" l="1"/>
  <c r="D25" i="13" s="1"/>
  <c r="F24" i="13"/>
  <c r="F25" i="13" l="1"/>
  <c r="C26" i="13"/>
  <c r="D26" i="13" s="1"/>
  <c r="C27" i="13" l="1"/>
  <c r="D27" i="13" s="1"/>
  <c r="F26" i="13"/>
  <c r="F27" i="13" l="1"/>
  <c r="C28" i="13"/>
  <c r="D28" i="13" s="1"/>
  <c r="C29" i="13" l="1"/>
  <c r="D29" i="13" s="1"/>
  <c r="F28" i="13"/>
  <c r="F29" i="13" l="1"/>
  <c r="C30" i="13"/>
  <c r="D30" i="13" s="1"/>
  <c r="C31" i="13" l="1"/>
  <c r="D31" i="13" s="1"/>
  <c r="F30" i="13"/>
  <c r="F31" i="13" l="1"/>
  <c r="C32" i="13"/>
  <c r="D32" i="13" s="1"/>
  <c r="C33" i="13" l="1"/>
  <c r="D33" i="13" s="1"/>
  <c r="F32" i="13"/>
  <c r="F33" i="13" l="1"/>
  <c r="C34" i="13"/>
  <c r="D34" i="13" s="1"/>
  <c r="C35" i="13" l="1"/>
  <c r="D35" i="13" s="1"/>
  <c r="F34" i="13"/>
  <c r="F35" i="13" l="1"/>
  <c r="C36" i="13"/>
  <c r="D36" i="13" s="1"/>
  <c r="C37" i="13" l="1"/>
  <c r="D37" i="13" s="1"/>
  <c r="F36" i="13"/>
  <c r="F37" i="13" l="1"/>
  <c r="C38" i="13"/>
  <c r="D38" i="13" s="1"/>
  <c r="C39" i="13" l="1"/>
  <c r="D39" i="13" s="1"/>
  <c r="F38" i="13"/>
  <c r="F39" i="13" l="1"/>
  <c r="C40" i="13"/>
  <c r="D40" i="13" s="1"/>
  <c r="C41" i="13" l="1"/>
  <c r="D41" i="13" s="1"/>
  <c r="F40" i="13"/>
  <c r="F41" i="13" l="1"/>
  <c r="C42" i="13"/>
  <c r="D42" i="13" s="1"/>
  <c r="C43" i="13" l="1"/>
  <c r="D43" i="13" s="1"/>
  <c r="F42" i="13"/>
  <c r="F43" i="13" l="1"/>
  <c r="C44" i="13"/>
  <c r="D44" i="13" s="1"/>
  <c r="C45" i="13" l="1"/>
  <c r="D45" i="13" s="1"/>
  <c r="F44" i="13"/>
  <c r="F45" i="13" l="1"/>
  <c r="C46" i="13"/>
  <c r="D46" i="13" s="1"/>
  <c r="C47" i="13" l="1"/>
  <c r="D47" i="13" s="1"/>
  <c r="F46" i="13"/>
  <c r="F47" i="13" l="1"/>
  <c r="C48" i="13"/>
  <c r="D48" i="13" s="1"/>
  <c r="C49" i="13" l="1"/>
  <c r="D49" i="13" s="1"/>
  <c r="F48" i="13"/>
  <c r="F49" i="13" l="1"/>
  <c r="C50" i="13"/>
  <c r="D50" i="13" s="1"/>
  <c r="C51" i="13" l="1"/>
  <c r="D51" i="13" s="1"/>
  <c r="F50" i="13"/>
  <c r="F51" i="13" l="1"/>
  <c r="C52" i="13"/>
  <c r="D52" i="13" s="1"/>
  <c r="C53" i="13" l="1"/>
  <c r="D53" i="13" s="1"/>
  <c r="F52" i="13"/>
  <c r="F53" i="13" l="1"/>
  <c r="C54" i="13"/>
  <c r="D54" i="13" s="1"/>
  <c r="C55" i="13" l="1"/>
  <c r="D55" i="13" s="1"/>
  <c r="F54" i="13"/>
  <c r="F55" i="13" l="1"/>
  <c r="C56" i="13"/>
  <c r="D56" i="13" s="1"/>
  <c r="C57" i="13" l="1"/>
  <c r="D57" i="13" s="1"/>
  <c r="F56" i="13"/>
  <c r="F57" i="13" l="1"/>
  <c r="C58" i="13"/>
  <c r="D58" i="13" s="1"/>
  <c r="C59" i="13" l="1"/>
  <c r="D59" i="13" s="1"/>
  <c r="F58" i="13"/>
  <c r="F59" i="13" l="1"/>
  <c r="C60" i="13"/>
  <c r="D60" i="13" s="1"/>
  <c r="C61" i="13" l="1"/>
  <c r="D61" i="13" s="1"/>
  <c r="F60" i="13"/>
  <c r="F61" i="13" l="1"/>
  <c r="C62" i="13"/>
  <c r="D62" i="13" s="1"/>
  <c r="C63" i="13" l="1"/>
  <c r="D63" i="13" s="1"/>
  <c r="F62" i="13"/>
  <c r="F63" i="13" l="1"/>
  <c r="C64" i="13"/>
  <c r="D64" i="13" s="1"/>
  <c r="C65" i="13" l="1"/>
  <c r="D65" i="13" s="1"/>
  <c r="F64" i="13"/>
  <c r="F65" i="13" l="1"/>
  <c r="C66" i="13"/>
  <c r="D66" i="13" s="1"/>
  <c r="C67" i="13" l="1"/>
  <c r="D67" i="13" s="1"/>
  <c r="F66" i="13"/>
  <c r="F67" i="13" l="1"/>
  <c r="C68" i="13"/>
  <c r="D68" i="13" s="1"/>
  <c r="C69" i="13" l="1"/>
  <c r="D69" i="13" s="1"/>
  <c r="F68" i="13"/>
  <c r="F69" i="13" l="1"/>
  <c r="C70" i="13"/>
  <c r="D70" i="13" s="1"/>
  <c r="C71" i="13" l="1"/>
  <c r="D71" i="13" s="1"/>
  <c r="F70" i="13"/>
  <c r="F71" i="13" l="1"/>
  <c r="C72" i="13"/>
  <c r="D72" i="13" s="1"/>
  <c r="C73" i="13" l="1"/>
  <c r="D73" i="13" s="1"/>
  <c r="F72" i="13"/>
  <c r="F73" i="13" l="1"/>
  <c r="C74" i="13"/>
  <c r="D74" i="13" s="1"/>
  <c r="C75" i="13" l="1"/>
  <c r="D75" i="13" s="1"/>
  <c r="F74" i="13"/>
  <c r="F75" i="13" l="1"/>
  <c r="C76" i="13"/>
  <c r="D76" i="13" s="1"/>
  <c r="C77" i="13" l="1"/>
  <c r="D77" i="13" s="1"/>
  <c r="F76" i="13"/>
  <c r="F77" i="13" l="1"/>
  <c r="C78" i="13"/>
  <c r="D78" i="13" s="1"/>
  <c r="C79" i="13" l="1"/>
  <c r="D79" i="13" s="1"/>
  <c r="F78" i="13"/>
  <c r="F79" i="13" l="1"/>
  <c r="C80" i="13"/>
  <c r="D80" i="13" s="1"/>
  <c r="C81" i="13" l="1"/>
  <c r="D81" i="13" s="1"/>
  <c r="F80" i="13"/>
  <c r="F81" i="13" l="1"/>
  <c r="C82" i="13"/>
  <c r="D82" i="13" s="1"/>
  <c r="C83" i="13" l="1"/>
  <c r="D83" i="13" s="1"/>
  <c r="F82" i="13"/>
  <c r="F83" i="13" l="1"/>
  <c r="C84" i="13"/>
  <c r="D84" i="13" s="1"/>
  <c r="C85" i="13" l="1"/>
  <c r="D85" i="13" s="1"/>
  <c r="F84" i="13"/>
  <c r="F85" i="13" l="1"/>
  <c r="C86" i="13"/>
  <c r="D86" i="13" s="1"/>
  <c r="C87" i="13" l="1"/>
  <c r="D87" i="13" s="1"/>
  <c r="F86" i="13"/>
  <c r="F87" i="13" l="1"/>
  <c r="C88" i="13"/>
  <c r="D88" i="13" s="1"/>
  <c r="C89" i="13" l="1"/>
  <c r="D89" i="13" s="1"/>
  <c r="F88" i="13"/>
  <c r="F89" i="13" l="1"/>
  <c r="C90" i="13"/>
  <c r="D90" i="13" s="1"/>
  <c r="C91" i="13" l="1"/>
  <c r="D91" i="13" s="1"/>
  <c r="F90" i="13"/>
  <c r="F91" i="13" l="1"/>
  <c r="C92" i="13"/>
  <c r="D92" i="13" s="1"/>
  <c r="C93" i="13" l="1"/>
  <c r="D93" i="13" s="1"/>
  <c r="F92" i="13"/>
  <c r="F93" i="13" l="1"/>
  <c r="C94" i="13"/>
  <c r="D94" i="13" s="1"/>
  <c r="F94" i="13" l="1"/>
  <c r="C95" i="13"/>
  <c r="D95" i="13" s="1"/>
  <c r="C96" i="13" l="1"/>
  <c r="D96" i="13" s="1"/>
  <c r="F95" i="13"/>
  <c r="F96" i="13" l="1"/>
  <c r="C97" i="13"/>
  <c r="D97" i="13" s="1"/>
  <c r="C98" i="13" l="1"/>
  <c r="D98" i="13" s="1"/>
  <c r="F97" i="13"/>
  <c r="F98" i="13" l="1"/>
  <c r="C99" i="13"/>
  <c r="D99" i="13" s="1"/>
  <c r="C100" i="13" l="1"/>
  <c r="D100" i="13" s="1"/>
  <c r="F99" i="13"/>
  <c r="F100" i="13" l="1"/>
  <c r="C101" i="13"/>
  <c r="D101" i="13" s="1"/>
  <c r="C102" i="13" l="1"/>
  <c r="D102" i="13" s="1"/>
  <c r="F101" i="13"/>
  <c r="F102" i="13" l="1"/>
  <c r="C103" i="13"/>
  <c r="D103" i="13" s="1"/>
  <c r="C104" i="13" l="1"/>
  <c r="D104" i="13" s="1"/>
  <c r="F103" i="13"/>
  <c r="F104" i="13" l="1"/>
  <c r="C105" i="13"/>
  <c r="D105" i="13" s="1"/>
  <c r="C106" i="13" l="1"/>
  <c r="D106" i="13" s="1"/>
  <c r="F105" i="13"/>
  <c r="F106" i="13" l="1"/>
  <c r="C107" i="13"/>
  <c r="D107" i="13" s="1"/>
  <c r="C108" i="13" l="1"/>
  <c r="D108" i="13" s="1"/>
  <c r="F107" i="13"/>
  <c r="F108" i="13" l="1"/>
  <c r="C109" i="13"/>
  <c r="D109" i="13" s="1"/>
  <c r="C110" i="13" l="1"/>
  <c r="D110" i="13" s="1"/>
  <c r="F109" i="13"/>
  <c r="F110" i="13" l="1"/>
  <c r="C111" i="13"/>
  <c r="D111" i="13" s="1"/>
  <c r="C112" i="13" l="1"/>
  <c r="D112" i="13" s="1"/>
  <c r="F111" i="13"/>
  <c r="F112" i="13" l="1"/>
  <c r="C113" i="13"/>
  <c r="D113" i="13" s="1"/>
  <c r="C114" i="13" l="1"/>
  <c r="D114" i="13" s="1"/>
  <c r="F113" i="13"/>
  <c r="F114" i="13" l="1"/>
  <c r="C115" i="13"/>
  <c r="D115" i="13" s="1"/>
  <c r="C116" i="13" l="1"/>
  <c r="D116" i="13" s="1"/>
  <c r="F115" i="13"/>
  <c r="F116" i="13" l="1"/>
  <c r="C117" i="13"/>
  <c r="D117" i="13" s="1"/>
  <c r="C118" i="13" l="1"/>
  <c r="D118" i="13" s="1"/>
  <c r="F117" i="13"/>
  <c r="F118" i="13" l="1"/>
  <c r="C119" i="13"/>
  <c r="D119" i="13" s="1"/>
  <c r="C120" i="13" l="1"/>
  <c r="D120" i="13" s="1"/>
  <c r="F119" i="13"/>
  <c r="F120" i="13" l="1"/>
  <c r="C121" i="13"/>
  <c r="D121" i="13" s="1"/>
  <c r="C122" i="13" l="1"/>
  <c r="D122" i="13" s="1"/>
  <c r="F121" i="13"/>
  <c r="F122" i="13" l="1"/>
  <c r="C123" i="13"/>
  <c r="D123" i="13" s="1"/>
  <c r="C124" i="13" l="1"/>
  <c r="D124" i="13" s="1"/>
  <c r="F123" i="13"/>
  <c r="F124" i="13" l="1"/>
  <c r="C125" i="13"/>
  <c r="D125" i="13" s="1"/>
  <c r="C126" i="13" l="1"/>
  <c r="D126" i="13" s="1"/>
  <c r="F125" i="13"/>
  <c r="F126" i="13" l="1"/>
  <c r="C127" i="13"/>
  <c r="D127" i="13" s="1"/>
  <c r="C128" i="13" l="1"/>
  <c r="D128" i="13" s="1"/>
  <c r="F127" i="13"/>
  <c r="F128" i="13" l="1"/>
  <c r="C129" i="13"/>
  <c r="D129" i="13" s="1"/>
  <c r="C130" i="13" l="1"/>
  <c r="D130" i="13" s="1"/>
  <c r="F129" i="13"/>
  <c r="F130" i="13" l="1"/>
  <c r="C131" i="13"/>
  <c r="D131" i="13" s="1"/>
  <c r="C132" i="13" l="1"/>
  <c r="D132" i="13" s="1"/>
  <c r="F131" i="13"/>
  <c r="F132" i="13" l="1"/>
  <c r="C133" i="13"/>
  <c r="D133" i="13" s="1"/>
  <c r="C134" i="13" l="1"/>
  <c r="D134" i="13" s="1"/>
  <c r="F133" i="13"/>
  <c r="F134" i="13" l="1"/>
  <c r="C135" i="13"/>
  <c r="D135" i="13" s="1"/>
  <c r="C136" i="13" l="1"/>
  <c r="D136" i="13" s="1"/>
  <c r="F135" i="13"/>
  <c r="F136" i="13" l="1"/>
  <c r="C137" i="13"/>
  <c r="D137" i="13" s="1"/>
  <c r="C138" i="13" l="1"/>
  <c r="D138" i="13" s="1"/>
  <c r="F137" i="13"/>
  <c r="F138" i="13" l="1"/>
  <c r="C139" i="13"/>
  <c r="D139" i="13" s="1"/>
  <c r="C140" i="13" l="1"/>
  <c r="D140" i="13" s="1"/>
  <c r="F139" i="13"/>
  <c r="F140" i="13" l="1"/>
  <c r="C141" i="13"/>
  <c r="D141" i="13" s="1"/>
  <c r="C142" i="13" l="1"/>
  <c r="D142" i="13" s="1"/>
  <c r="F141" i="13"/>
  <c r="F142" i="13" l="1"/>
  <c r="C143" i="13"/>
  <c r="D143" i="13" s="1"/>
  <c r="C144" i="13" l="1"/>
  <c r="D144" i="13" s="1"/>
  <c r="F143" i="13"/>
  <c r="F144" i="13" l="1"/>
  <c r="C145" i="13"/>
  <c r="D145" i="13" s="1"/>
  <c r="C146" i="13" l="1"/>
  <c r="D146" i="13" s="1"/>
  <c r="F145" i="13"/>
  <c r="F146" i="13" l="1"/>
  <c r="C147" i="13"/>
  <c r="D147" i="13" s="1"/>
  <c r="C148" i="13" l="1"/>
  <c r="D148" i="13" s="1"/>
  <c r="F147" i="13"/>
  <c r="F148" i="13" l="1"/>
  <c r="C149" i="13"/>
  <c r="D149" i="13" s="1"/>
  <c r="C150" i="13" l="1"/>
  <c r="D150" i="13" s="1"/>
  <c r="F149" i="13"/>
  <c r="F150" i="13" l="1"/>
  <c r="C151" i="13"/>
  <c r="D151" i="13" s="1"/>
  <c r="C152" i="13" l="1"/>
  <c r="D152" i="13" s="1"/>
  <c r="F151" i="13"/>
  <c r="F152" i="13" l="1"/>
  <c r="C153" i="13"/>
  <c r="D153" i="13" s="1"/>
  <c r="C154" i="13" l="1"/>
  <c r="D154" i="13" s="1"/>
  <c r="F153" i="13"/>
  <c r="F154" i="13" l="1"/>
  <c r="C155" i="13"/>
  <c r="D155" i="13" s="1"/>
  <c r="C156" i="13" l="1"/>
  <c r="D156" i="13" s="1"/>
  <c r="F155" i="13"/>
  <c r="F156" i="13" l="1"/>
  <c r="C157" i="13"/>
  <c r="D157" i="13" s="1"/>
  <c r="C158" i="13" l="1"/>
  <c r="D158" i="13" s="1"/>
  <c r="F157" i="13"/>
  <c r="F158" i="13" l="1"/>
  <c r="C159" i="13"/>
  <c r="D159" i="13" s="1"/>
  <c r="C160" i="13" l="1"/>
  <c r="D160" i="13" s="1"/>
  <c r="F159" i="13"/>
  <c r="F160" i="13" l="1"/>
  <c r="C161" i="13"/>
  <c r="D161" i="13" s="1"/>
  <c r="C162" i="13" l="1"/>
  <c r="D162" i="13" s="1"/>
  <c r="F161" i="13"/>
  <c r="F162" i="13" l="1"/>
  <c r="C163" i="13"/>
  <c r="D163" i="13" s="1"/>
  <c r="C164" i="13" l="1"/>
  <c r="D164" i="13" s="1"/>
  <c r="F163" i="13"/>
  <c r="F164" i="13" l="1"/>
  <c r="C165" i="13"/>
  <c r="D165" i="13" s="1"/>
  <c r="C166" i="13" l="1"/>
  <c r="D166" i="13" s="1"/>
  <c r="F165" i="13"/>
  <c r="F166" i="13" l="1"/>
  <c r="C167" i="13"/>
  <c r="D167" i="13" s="1"/>
  <c r="C168" i="13" l="1"/>
  <c r="D168" i="13" s="1"/>
  <c r="F167" i="13"/>
  <c r="F168" i="13" l="1"/>
  <c r="C169" i="13"/>
  <c r="D169" i="13" s="1"/>
  <c r="C170" i="13" l="1"/>
  <c r="D170" i="13" s="1"/>
  <c r="F169" i="13"/>
  <c r="F170" i="13" l="1"/>
  <c r="C171" i="13"/>
  <c r="D171" i="13" s="1"/>
  <c r="C172" i="13" l="1"/>
  <c r="D172" i="13" s="1"/>
  <c r="F171" i="13"/>
  <c r="F172" i="13" l="1"/>
  <c r="C173" i="13"/>
  <c r="D173" i="13" s="1"/>
  <c r="C174" i="13" l="1"/>
  <c r="D174" i="13" s="1"/>
  <c r="F173" i="13"/>
  <c r="F174" i="13" l="1"/>
  <c r="C175" i="13"/>
  <c r="D175" i="13" s="1"/>
  <c r="C176" i="13" l="1"/>
  <c r="D176" i="13" s="1"/>
  <c r="F175" i="13"/>
  <c r="F176" i="13" l="1"/>
  <c r="C177" i="13"/>
  <c r="D177" i="13" s="1"/>
  <c r="C178" i="13" l="1"/>
  <c r="D178" i="13" s="1"/>
  <c r="F177" i="13"/>
  <c r="F178" i="13" l="1"/>
  <c r="C179" i="13"/>
  <c r="D179" i="13" s="1"/>
  <c r="C180" i="13" l="1"/>
  <c r="D180" i="13" s="1"/>
  <c r="F179" i="13"/>
  <c r="F180" i="13" l="1"/>
  <c r="C181" i="13"/>
  <c r="D181" i="13" s="1"/>
  <c r="C182" i="13" l="1"/>
  <c r="D182" i="13" s="1"/>
  <c r="F181" i="13"/>
  <c r="F182" i="13" l="1"/>
  <c r="C183" i="13"/>
  <c r="D183" i="13" s="1"/>
  <c r="C184" i="13" l="1"/>
  <c r="D184" i="13" s="1"/>
  <c r="F183" i="13"/>
  <c r="F184" i="13" l="1"/>
  <c r="C185" i="13"/>
  <c r="D185" i="13" s="1"/>
  <c r="C186" i="13" l="1"/>
  <c r="D186" i="13" s="1"/>
  <c r="F185" i="13"/>
  <c r="F186" i="13" l="1"/>
  <c r="C187" i="13"/>
  <c r="D187" i="13" s="1"/>
  <c r="C188" i="13" l="1"/>
  <c r="D188" i="13" s="1"/>
  <c r="F187" i="13"/>
  <c r="F188" i="13" l="1"/>
  <c r="C189" i="13"/>
  <c r="D189" i="13" s="1"/>
  <c r="C190" i="13" l="1"/>
  <c r="D190" i="13" s="1"/>
  <c r="F189" i="13"/>
  <c r="F190" i="13" l="1"/>
  <c r="C191" i="13"/>
  <c r="D191" i="13" s="1"/>
  <c r="C192" i="13" l="1"/>
  <c r="D192" i="13" s="1"/>
  <c r="F191" i="13"/>
  <c r="F192" i="13" l="1"/>
  <c r="C193" i="13"/>
  <c r="D193" i="13" s="1"/>
  <c r="C194" i="13" l="1"/>
  <c r="D194" i="13" s="1"/>
  <c r="F193" i="13"/>
  <c r="F194" i="13" l="1"/>
  <c r="C195" i="13"/>
  <c r="D195" i="13" s="1"/>
  <c r="C196" i="13" l="1"/>
  <c r="D196" i="13" s="1"/>
  <c r="F195" i="13"/>
  <c r="F196" i="13" l="1"/>
  <c r="C197" i="13"/>
  <c r="D197" i="13" s="1"/>
  <c r="C198" i="13" l="1"/>
  <c r="D198" i="13" s="1"/>
  <c r="F197" i="13"/>
  <c r="F198" i="13" l="1"/>
  <c r="C199" i="13"/>
  <c r="D199" i="13" s="1"/>
  <c r="C200" i="13" l="1"/>
  <c r="D200" i="13" s="1"/>
  <c r="F199" i="13"/>
  <c r="F200" i="13" l="1"/>
  <c r="C201" i="13"/>
  <c r="D201" i="13" s="1"/>
  <c r="C202" i="13" l="1"/>
  <c r="D202" i="13" s="1"/>
  <c r="F201" i="13"/>
  <c r="F202" i="13" l="1"/>
  <c r="C203" i="13"/>
  <c r="D203" i="13" s="1"/>
  <c r="C204" i="13" l="1"/>
  <c r="D204" i="13" s="1"/>
  <c r="F203" i="13"/>
  <c r="F204" i="13" l="1"/>
  <c r="C205" i="13"/>
  <c r="D205" i="13" s="1"/>
  <c r="C206" i="13" l="1"/>
  <c r="D206" i="13" s="1"/>
  <c r="F205" i="13"/>
  <c r="F206" i="13" l="1"/>
  <c r="C207" i="13"/>
  <c r="D207" i="13" s="1"/>
  <c r="C208" i="13" l="1"/>
  <c r="D208" i="13" s="1"/>
  <c r="F207" i="13"/>
  <c r="C209" i="13" l="1"/>
  <c r="D209" i="13" s="1"/>
  <c r="F208" i="13"/>
  <c r="F209" i="13" l="1"/>
  <c r="C210" i="13"/>
  <c r="D210" i="13" s="1"/>
  <c r="C211" i="13" l="1"/>
  <c r="D211" i="13" s="1"/>
  <c r="F210" i="13"/>
  <c r="F211" i="13" l="1"/>
  <c r="C212" i="13"/>
  <c r="D212" i="13" s="1"/>
  <c r="C213" i="13" l="1"/>
  <c r="D213" i="13" s="1"/>
  <c r="F212" i="13"/>
  <c r="F213" i="13" l="1"/>
  <c r="C214" i="13"/>
  <c r="D214" i="13" s="1"/>
  <c r="C215" i="13" l="1"/>
  <c r="D215" i="13" s="1"/>
  <c r="F214" i="13"/>
  <c r="F215" i="13" l="1"/>
  <c r="C216" i="13"/>
  <c r="D216" i="13" s="1"/>
  <c r="C217" i="13" l="1"/>
  <c r="D217" i="13" s="1"/>
  <c r="F216" i="13"/>
  <c r="F217" i="13" l="1"/>
  <c r="C218" i="13"/>
  <c r="D218" i="13" s="1"/>
  <c r="C219" i="13" l="1"/>
  <c r="D219" i="13" s="1"/>
  <c r="F218" i="13"/>
  <c r="F219" i="13" l="1"/>
  <c r="C220" i="13"/>
  <c r="D220" i="13" s="1"/>
  <c r="C221" i="13" l="1"/>
  <c r="D221" i="13" s="1"/>
  <c r="F220" i="13"/>
  <c r="F221" i="13" l="1"/>
  <c r="C222" i="13"/>
  <c r="D222" i="13" s="1"/>
  <c r="C223" i="13" l="1"/>
  <c r="D223" i="13" s="1"/>
  <c r="F222" i="13"/>
  <c r="F223" i="13" l="1"/>
  <c r="C224" i="13"/>
  <c r="D224" i="13" s="1"/>
  <c r="C225" i="13" l="1"/>
  <c r="D225" i="13" s="1"/>
  <c r="F224" i="13"/>
  <c r="F225" i="13" l="1"/>
  <c r="C226" i="13"/>
  <c r="D226" i="13" s="1"/>
  <c r="C227" i="13" l="1"/>
  <c r="D227" i="13" s="1"/>
  <c r="F226" i="13"/>
  <c r="F227" i="13" l="1"/>
  <c r="C228" i="13"/>
  <c r="D228" i="13" s="1"/>
  <c r="C229" i="13" l="1"/>
  <c r="D229" i="13" s="1"/>
  <c r="F228" i="13"/>
  <c r="F229" i="13" l="1"/>
  <c r="C230" i="13"/>
  <c r="D230" i="13" s="1"/>
  <c r="C231" i="13" l="1"/>
  <c r="D231" i="13" s="1"/>
  <c r="F230" i="13"/>
  <c r="F231" i="13" l="1"/>
  <c r="C232" i="13"/>
  <c r="D232" i="13" s="1"/>
  <c r="C233" i="13" l="1"/>
  <c r="D233" i="13" s="1"/>
  <c r="F232" i="13"/>
  <c r="F233" i="13" l="1"/>
  <c r="C234" i="13"/>
  <c r="D234" i="13" s="1"/>
  <c r="C235" i="13" l="1"/>
  <c r="D235" i="13" s="1"/>
  <c r="F234" i="13"/>
  <c r="F235" i="13" l="1"/>
  <c r="C236" i="13"/>
  <c r="D236" i="13" s="1"/>
  <c r="C237" i="13" l="1"/>
  <c r="D237" i="13" s="1"/>
  <c r="F236" i="13"/>
  <c r="F237" i="13" l="1"/>
  <c r="C238" i="13"/>
  <c r="D238" i="13" s="1"/>
  <c r="C239" i="13" l="1"/>
  <c r="D239" i="13" s="1"/>
  <c r="F238" i="13"/>
  <c r="F239" i="13" l="1"/>
  <c r="C240" i="13"/>
  <c r="D240" i="13" s="1"/>
  <c r="C241" i="13" l="1"/>
  <c r="D241" i="13" s="1"/>
  <c r="F240" i="13"/>
  <c r="F241" i="13" l="1"/>
  <c r="C242" i="13"/>
  <c r="D242" i="13" s="1"/>
  <c r="C243" i="13" l="1"/>
  <c r="D243" i="13" s="1"/>
  <c r="F242" i="13"/>
  <c r="F243" i="13" l="1"/>
  <c r="C244" i="13"/>
  <c r="D244" i="13" s="1"/>
  <c r="C245" i="13" l="1"/>
  <c r="D245" i="13" s="1"/>
  <c r="F244" i="13"/>
  <c r="F245" i="13" l="1"/>
  <c r="C246" i="13"/>
  <c r="D246" i="13" s="1"/>
  <c r="C247" i="13" l="1"/>
  <c r="D247" i="13" s="1"/>
  <c r="F246" i="13"/>
  <c r="F247" i="13" l="1"/>
  <c r="C248" i="13"/>
  <c r="D248" i="13" s="1"/>
  <c r="C249" i="13" l="1"/>
  <c r="D249" i="13" s="1"/>
  <c r="F248" i="13"/>
  <c r="F249" i="13" l="1"/>
  <c r="C250" i="13"/>
  <c r="D250" i="13" s="1"/>
  <c r="C251" i="13" l="1"/>
  <c r="D251" i="13" s="1"/>
  <c r="F250" i="13"/>
  <c r="F251" i="13" l="1"/>
  <c r="C252" i="13"/>
  <c r="D252" i="13" s="1"/>
  <c r="C253" i="13" l="1"/>
  <c r="D253" i="13" s="1"/>
  <c r="F252" i="13"/>
  <c r="F253" i="13" l="1"/>
  <c r="C254" i="13"/>
  <c r="D254" i="13" s="1"/>
  <c r="C255" i="13" l="1"/>
  <c r="D255" i="13" s="1"/>
  <c r="F254" i="13"/>
  <c r="F255" i="13" l="1"/>
  <c r="C256" i="13"/>
  <c r="D256" i="13" s="1"/>
  <c r="C257" i="13" l="1"/>
  <c r="D257" i="13" s="1"/>
  <c r="F256" i="13"/>
  <c r="F257" i="13" l="1"/>
  <c r="C258" i="13"/>
  <c r="D258" i="13" s="1"/>
  <c r="C259" i="13" l="1"/>
  <c r="D259" i="13" s="1"/>
  <c r="F258" i="13"/>
  <c r="F259" i="13" l="1"/>
  <c r="C260" i="13"/>
  <c r="D260" i="13" s="1"/>
  <c r="C261" i="13" l="1"/>
  <c r="D261" i="13" s="1"/>
  <c r="F260" i="13"/>
  <c r="F261" i="13" l="1"/>
  <c r="C262" i="13"/>
  <c r="D262" i="13" s="1"/>
  <c r="C263" i="13" l="1"/>
  <c r="D263" i="13" s="1"/>
  <c r="F262" i="13"/>
  <c r="F263" i="13" l="1"/>
  <c r="C264" i="13"/>
  <c r="D264" i="13" s="1"/>
  <c r="C265" i="13" l="1"/>
  <c r="D265" i="13" s="1"/>
  <c r="F264" i="13"/>
  <c r="F265" i="13" l="1"/>
  <c r="C266" i="13"/>
  <c r="D266" i="13" s="1"/>
  <c r="C267" i="13" l="1"/>
  <c r="D267" i="13" s="1"/>
  <c r="F266" i="13"/>
  <c r="F267" i="13" l="1"/>
  <c r="C268" i="13"/>
  <c r="D268" i="13" s="1"/>
  <c r="C269" i="13" l="1"/>
  <c r="D269" i="13" s="1"/>
  <c r="F268" i="13"/>
  <c r="F269" i="13" l="1"/>
  <c r="C270" i="13"/>
  <c r="D270" i="13" s="1"/>
  <c r="C271" i="13" l="1"/>
  <c r="D271" i="13" s="1"/>
  <c r="F270" i="13"/>
  <c r="F271" i="13" l="1"/>
  <c r="C272" i="13"/>
  <c r="D272" i="13" s="1"/>
  <c r="C273" i="13" l="1"/>
  <c r="D273" i="13" s="1"/>
  <c r="F272" i="13"/>
  <c r="F273" i="13" l="1"/>
  <c r="C274" i="13"/>
  <c r="D274" i="13" s="1"/>
  <c r="C275" i="13" l="1"/>
  <c r="D275" i="13" s="1"/>
  <c r="F274" i="13"/>
  <c r="F275" i="13" l="1"/>
  <c r="C276" i="13"/>
  <c r="D276" i="13" s="1"/>
  <c r="C277" i="13" l="1"/>
  <c r="D277" i="13" s="1"/>
  <c r="F276" i="13"/>
  <c r="F277" i="13" l="1"/>
  <c r="C278" i="13"/>
  <c r="D278" i="13" s="1"/>
  <c r="C279" i="13" l="1"/>
  <c r="D279" i="13" s="1"/>
  <c r="F278" i="13"/>
  <c r="F279" i="13" l="1"/>
  <c r="C280" i="13"/>
  <c r="D280" i="13" s="1"/>
  <c r="C281" i="13" l="1"/>
  <c r="D281" i="13" s="1"/>
  <c r="F280" i="13"/>
  <c r="F281" i="13" l="1"/>
  <c r="C282" i="13"/>
  <c r="D282" i="13" s="1"/>
  <c r="C283" i="13" l="1"/>
  <c r="D283" i="13" s="1"/>
  <c r="F282" i="13"/>
  <c r="F283" i="13" l="1"/>
  <c r="C284" i="13"/>
  <c r="D284" i="13" s="1"/>
  <c r="C285" i="13" l="1"/>
  <c r="D285" i="13" s="1"/>
  <c r="F284" i="13"/>
  <c r="F285" i="13" l="1"/>
  <c r="C286" i="13"/>
  <c r="D286" i="13" s="1"/>
  <c r="C287" i="13" l="1"/>
  <c r="D287" i="13" s="1"/>
  <c r="F286" i="13"/>
  <c r="F287" i="13" l="1"/>
  <c r="C288" i="13"/>
  <c r="D288" i="13" s="1"/>
  <c r="C289" i="13" l="1"/>
  <c r="D289" i="13" s="1"/>
  <c r="F288" i="13"/>
  <c r="F289" i="13" l="1"/>
  <c r="C290" i="13"/>
  <c r="D290" i="13" s="1"/>
  <c r="C291" i="13" l="1"/>
  <c r="D291" i="13" s="1"/>
  <c r="F290" i="13"/>
  <c r="F291" i="13" l="1"/>
  <c r="C292" i="13"/>
  <c r="D292" i="13" s="1"/>
  <c r="F292" i="13" s="1"/>
</calcChain>
</file>

<file path=xl/sharedStrings.xml><?xml version="1.0" encoding="utf-8"?>
<sst xmlns="http://schemas.openxmlformats.org/spreadsheetml/2006/main" count="459" uniqueCount="432">
  <si>
    <t>Prodajna cena</t>
  </si>
  <si>
    <t>Fiksni troškovi</t>
  </si>
  <si>
    <t>Bruto plate</t>
  </si>
  <si>
    <t>Knjigovođa</t>
  </si>
  <si>
    <t>Zakup</t>
  </si>
  <si>
    <t>Struja</t>
  </si>
  <si>
    <t>Voda</t>
  </si>
  <si>
    <t>Grejanje</t>
  </si>
  <si>
    <t>Telefon</t>
  </si>
  <si>
    <t>Internet</t>
  </si>
  <si>
    <t>Transport</t>
  </si>
  <si>
    <t>Troškovi Banke</t>
  </si>
  <si>
    <t>Ostalo</t>
  </si>
  <si>
    <t>Ukupno:</t>
  </si>
  <si>
    <t>Ukupni prihodi</t>
  </si>
  <si>
    <t>Varijabilni troškovi</t>
  </si>
  <si>
    <t>Bruto prihod</t>
  </si>
  <si>
    <t>Poslovna dobit (EBITDA)</t>
  </si>
  <si>
    <t>Finansijski rezultat</t>
  </si>
  <si>
    <t>Dobit/gubitak pre oporezivanja (EBT)</t>
  </si>
  <si>
    <t>Neto profit/gubitak</t>
  </si>
  <si>
    <t>Ukupno</t>
  </si>
  <si>
    <t>Vrednost</t>
  </si>
  <si>
    <t>Osnovna sredstva</t>
  </si>
  <si>
    <t>Obrtna sredstva</t>
  </si>
  <si>
    <t>Dobavljači</t>
  </si>
  <si>
    <t>Porez 10% - Preduzetnici</t>
  </si>
  <si>
    <t>Objasniti potrebu za dodatnim osnovnim sredstvima (ne računajući ona na koje se odnosi kredit) u okviru perioda otplate kredita, navesti izvore finansiranja &gt;&gt;maksimalni unos 800 karaktera&lt;&lt;</t>
  </si>
  <si>
    <t>Objasniti minimalno potrebna i optimalna obrtna sredstva (zalihe, sredstva vezana u potraživanjima) &gt;&gt;maksimalni unos 800 karaktera&lt;&lt;</t>
  </si>
  <si>
    <t>Kupci</t>
  </si>
  <si>
    <t>Rokovi plaćanja (dani)</t>
  </si>
  <si>
    <t>Objasniti rokove plaćanja koje se daju kupcima (politika određivanja rokova plaćanja, da li se uzimaju menice kupcima, pojasniti za najveće kupce)  &gt;&gt;maksimalni unos 800 karaktera&lt;&lt;</t>
  </si>
  <si>
    <t>Objasniti izvore i uslove finansiranja  &gt;&gt;maksimalni unos 800 karaktera&lt;&lt;</t>
  </si>
  <si>
    <t>Objasniti rokove plaćanja koje se dobijaju od dobavljača (da li se daju menice dobavljačima, pojasniti za najveće dobavljače)  &gt;&gt;maksimalni unos 800 karaktera&lt;&lt;</t>
  </si>
  <si>
    <t>Period povrata investicije  &gt;&gt;maksimalni unos 800 karaktera&lt;&lt;</t>
  </si>
  <si>
    <t>Dinamika realizacije investicije i planiranog razvoja poslovanja, sve planirane/očekivane promene nakon realizacije kredita (potreba za dodatnim osnovnim sredstvima, za dodatnom radnom snagom i sl)  &gt;&gt;maksimalni unos 800 karaktera&lt;&lt;</t>
  </si>
  <si>
    <t>Godina rođenja:</t>
  </si>
  <si>
    <t>Adresa:</t>
  </si>
  <si>
    <t>Poštanski broj:</t>
  </si>
  <si>
    <t>Opština:</t>
  </si>
  <si>
    <t>Broj telefona:</t>
  </si>
  <si>
    <t>Mobilni telefon:</t>
  </si>
  <si>
    <t>1. STRUČNO OBRAZOVANJE I ISKUSTVO</t>
  </si>
  <si>
    <t>3. TRŽIŠTE I KONKURENCIJA</t>
  </si>
  <si>
    <t>2. OSNOVE POSLOVANJA</t>
  </si>
  <si>
    <t>Tražena količina</t>
  </si>
  <si>
    <t>Ukupna vrednost</t>
  </si>
  <si>
    <t>3.1. TRŽIŠTE PRODAJE</t>
  </si>
  <si>
    <t>3.2 TRŽIŠTE NABAVKE</t>
  </si>
  <si>
    <t>3.3 ANALIZA KONKURENCIJE</t>
  </si>
  <si>
    <t xml:space="preserve">Navedite i objasnite rizike poslovanja. Šta vidite kao pretnju vašem biznisu? </t>
  </si>
  <si>
    <t>Cena po jedinici (u dinarima)</t>
  </si>
  <si>
    <t>FIKSNI TROŠKOVI</t>
  </si>
  <si>
    <t>Proizvod/Usluga</t>
  </si>
  <si>
    <t>Proizvod/usluga-1</t>
  </si>
  <si>
    <t>Proizvod/usluga-2</t>
  </si>
  <si>
    <t>Proizvod/Usluga-3</t>
  </si>
  <si>
    <t>Proizvod/Usluga-4</t>
  </si>
  <si>
    <t>Proizvod/Usluga-5</t>
  </si>
  <si>
    <t>Troškovi repromaterijala - 1</t>
  </si>
  <si>
    <t>Troškovi repromaterijala - 2</t>
  </si>
  <si>
    <t>Troškovi repromaterijala - 3</t>
  </si>
  <si>
    <t>Troškovi repromaterijala - 4</t>
  </si>
  <si>
    <t>Troškovi repromaterijala - 5</t>
  </si>
  <si>
    <t>Troškovi električne energije</t>
  </si>
  <si>
    <t>Troškovi energenata</t>
  </si>
  <si>
    <t>Ostali varijabilni troškovi</t>
  </si>
  <si>
    <t>Proizvod/Usluga-1</t>
  </si>
  <si>
    <t>Proizvod/Usluga-2</t>
  </si>
  <si>
    <t>VARIJABILNI TROŠKOVI PO JEDINICI PROIZVODA</t>
  </si>
  <si>
    <t>PRORAČUNATA OBRTNA SREDSTVA</t>
  </si>
  <si>
    <t>PROJEKTOVANI BILANS USPEHA</t>
  </si>
  <si>
    <t>Finansijski prihodi</t>
  </si>
  <si>
    <t>Finansijski rashodi</t>
  </si>
  <si>
    <t>Marketing</t>
  </si>
  <si>
    <t>Amortizacija</t>
  </si>
  <si>
    <t>Učešće u %</t>
  </si>
  <si>
    <t>Porez 15% - Pravna lica</t>
  </si>
  <si>
    <t>Zalihe repromaterijala</t>
  </si>
  <si>
    <t>Potraživanje od kupaca</t>
  </si>
  <si>
    <t>Koeficijent obrta</t>
  </si>
  <si>
    <t>Iznos trajnih obrtnih sredstava</t>
  </si>
  <si>
    <t>Kofeicijent ekonomičnosti=Ukupni prihodi/Ukupni rashodi</t>
  </si>
  <si>
    <t>Ukupna ulaganja</t>
  </si>
  <si>
    <t xml:space="preserve">Akumulativnost projekta=Planirane dobiti/Ukupna ulaganja </t>
  </si>
  <si>
    <t>Planirana neto dobit</t>
  </si>
  <si>
    <t>PRELOMNA TAČKA RENTABILNOSTI</t>
  </si>
  <si>
    <t>Kontribuciona dobit</t>
  </si>
  <si>
    <t>Bruto dobitak</t>
  </si>
  <si>
    <t>Stopa varijabilnog troška</t>
  </si>
  <si>
    <t>Stopa kontribucione dobiti</t>
  </si>
  <si>
    <t>Ukupni prihod</t>
  </si>
  <si>
    <t xml:space="preserve">Prelomna tačka vrednost </t>
  </si>
  <si>
    <t xml:space="preserve">Prelomna tačka količina </t>
  </si>
  <si>
    <t>Prelomna tačka kapacitet</t>
  </si>
  <si>
    <t>NSV za preduzeće sa projektom</t>
  </si>
  <si>
    <t>Godina</t>
  </si>
  <si>
    <t>NNT</t>
  </si>
  <si>
    <t>SVNNT</t>
  </si>
  <si>
    <t>NSV</t>
  </si>
  <si>
    <t>RNSV</t>
  </si>
  <si>
    <t>NETO SADAŠNJA VREDNOST</t>
  </si>
  <si>
    <t>INTERNA STOPA RENTABILNOST</t>
  </si>
  <si>
    <t>Podaci za izračunavanje Interne Stope Rentabilnosti</t>
  </si>
  <si>
    <t>Investicioni priliv</t>
  </si>
  <si>
    <t>IRR</t>
  </si>
  <si>
    <t>SOPSTVENA SREDSTVA</t>
  </si>
  <si>
    <t>II UKUPNO SOPSTVENA SREDSTVA</t>
  </si>
  <si>
    <t>I UKUPNO ENECA</t>
  </si>
  <si>
    <t>SREDSTVA IZ OSTALIH IZVORA FINANSIRANJA</t>
  </si>
  <si>
    <t>SREDSTVA KOJA SE POTRAŽUJU OD ENECA-e</t>
  </si>
  <si>
    <t>III UKUPNO SREDSTVA IZ OSTALIH IZVORA FINANSIRANJA</t>
  </si>
  <si>
    <t>UKUPNO ( I+II+III)</t>
  </si>
  <si>
    <t>Prosečno vreme naplate potraživanja/odobrene valute kupcima</t>
  </si>
  <si>
    <t>Troškovi zaposlenih</t>
  </si>
  <si>
    <t>PERIOD POVRAĆAJA INVESTICIJE</t>
  </si>
  <si>
    <t>NNT 2018</t>
  </si>
  <si>
    <t>NNT 2019</t>
  </si>
  <si>
    <t>NNT 2020</t>
  </si>
  <si>
    <t>NNT 2021</t>
  </si>
  <si>
    <t>NNT 2022</t>
  </si>
  <si>
    <t>Ime i Prezime:</t>
  </si>
  <si>
    <t>1. LIČNI PODACI</t>
  </si>
  <si>
    <t>Razvoj proizvoda ili usluge</t>
  </si>
  <si>
    <t>Razvoj procesa</t>
  </si>
  <si>
    <t>Za svet novi proizvodi ili usluga</t>
  </si>
  <si>
    <t>Za tržište novi proizvod ili usluga</t>
  </si>
  <si>
    <t>Nove linije proizvoda ili usluge u okviru preduzeća</t>
  </si>
  <si>
    <t>Poboljšanje i unapređenje proizvoda ili usluge</t>
  </si>
  <si>
    <t>Nova primena postojećih proizvoda ili usluga</t>
  </si>
  <si>
    <t>Repozicioniranje postojećih proizvoda ili usluga</t>
  </si>
  <si>
    <t>Smanjivanje troškova za nove proizvode ili usluge</t>
  </si>
  <si>
    <t xml:space="preserve">U čemu se ogleda inovativnost Vašeg poslovanja/poslovne ideje? Odaberite neke od sledećih ponuđenih opcija čekiranjem polja sa desne strane: </t>
  </si>
  <si>
    <t>Značajno nov proces</t>
  </si>
  <si>
    <t>Neznatno nov proces</t>
  </si>
  <si>
    <t>Značajno unapređenje postojećeg procesa</t>
  </si>
  <si>
    <t>Umerena poboljšanja postejećih procesa</t>
  </si>
  <si>
    <t>Popuniti matricu SWOT analize, odnosno objasnite uticaj internih faktora (snage i slabosti) i eksternih faktora (šanse i opasnosti) na vaše poslovanje:</t>
  </si>
  <si>
    <t>Šanse</t>
  </si>
  <si>
    <t>Opasnosti</t>
  </si>
  <si>
    <t>Snage</t>
  </si>
  <si>
    <t>Slabosti</t>
  </si>
  <si>
    <t>Naziv i specifikacija potraživanja kroz program (oprema, licence, sertifikati, stručne i specijalizovane obuke, standardizacija i optimazicija)</t>
  </si>
  <si>
    <t xml:space="preserve"> Objasnite planirane količine prodatih proizvoda/usluga. Na osnovu kojih činjenica planirate prodaju?</t>
  </si>
  <si>
    <t>5. CENOVNE I TROŠKOVNE KALKULACIJE</t>
  </si>
  <si>
    <t xml:space="preserve">PLANIRANA ULAGANJA </t>
  </si>
  <si>
    <t>Naziv ulaganja</t>
  </si>
  <si>
    <t>6. FINANSIJSKA ANALIZA I PROJEKCIJE</t>
  </si>
  <si>
    <t>Dobijena vrednost IRR mora biti jednaka ili veća od 8%</t>
  </si>
  <si>
    <t>Datum popunjavanja prijave:</t>
  </si>
  <si>
    <t>Naziv preduzeća:</t>
  </si>
  <si>
    <t>Datum registracije:</t>
  </si>
  <si>
    <t>Vlasnici preduzeća:</t>
  </si>
  <si>
    <t>Delatnost/šifra delatnosti:</t>
  </si>
  <si>
    <t>Koliko godina iskustva u praksi imate u okviru profesije kojim želite da se bavite (navesti i za svakog člana domaćinstva koga planirate da uključite u obavljanje aktivnosti za sticanje prihoda za koju se prijavljujete)?</t>
  </si>
  <si>
    <t>Pod procesom se podrazumevaju: marketing, planiranje, menadžment, logistika, finansije i tehnološki procesi.</t>
  </si>
  <si>
    <t xml:space="preserve">Na osnovu prethodno odabranih odgovora o vrsti inovacije u odnosu na proizvod/uslugu ili proces, detaljnije objasnite kako izgleda/će izgledati implementacija inovacije. </t>
  </si>
  <si>
    <t>Koje kanale prodaje koristite/ćete koristiti? (maloprodaja, veleprodaja, internet prodavnica, posete sajmovima i sl.)</t>
  </si>
  <si>
    <t>Predstavite organizacionu strukturu. Navedite broj zaposlenih radnika i plan zapošljavanja radnika.</t>
  </si>
  <si>
    <t>Da li su uspostavljeni kontakti sa kupcima? Navedite postojeće/potencijalne kupce. Da li postoji mogućnost supstitucije kupaca? Koji rokovi plaćanja su planirani, odnosno koji rokovi plaćanja se odboravaju kucima?</t>
  </si>
  <si>
    <t>Objasnite trenutno/buduće tržište. Koje su osnovne karakteristike tržišta nabavke?</t>
  </si>
  <si>
    <t>Da li su uspostavljeni kontakti sa dobavljačima? Navedite trenutne/buduće dobavljače. Da li postoji mogućnost supstitucije dobavljača? Koji rokovi plaćanja se odobravaju?</t>
  </si>
  <si>
    <t>Navedite najveće konkurente. Koje su njihove snage i slabosti?</t>
  </si>
  <si>
    <t>4. NAZIV I SPECIFIKACIJA POTRAŽIVANJA KROZ PROGRAM</t>
  </si>
  <si>
    <t>Za kakvu vrstu pomoći aplicirate u okviru ovog projekta - šta Vam je potrebno za realizaciju Vaše poslovne ideje? Molimo Vas da navedete potraživanja prema prioritetu za obavljanje vaše aktivnosti, počevši od najneophodnijih:</t>
  </si>
  <si>
    <t>Umesto kategorije proizvod/usluga upisati tačan naziv proizvoda/usluge.</t>
  </si>
  <si>
    <t>2018.</t>
  </si>
  <si>
    <t>2019.</t>
  </si>
  <si>
    <t>2020.</t>
  </si>
  <si>
    <t>2021.</t>
  </si>
  <si>
    <t>2022.</t>
  </si>
  <si>
    <t>Navedite stepen stručne spreme, diplome koje posedujete i obuke koje ste pohađali (navesti i za svakog člana Vašeg domaćinstva koga planirate da uključite u obavljanje aktivnosti za sticanje prihoda za koju se prijavljujete):</t>
  </si>
  <si>
    <t>Naredna polja popuniti samo u slačaju da je registrovana delatnost.</t>
  </si>
  <si>
    <t xml:space="preserve"> Prema uslovima konkursa podnosilac prijave osim za opremu može aplicirati i za licence, sertifikate, stručne i specijalizovane obuke, standardizaciju i optimizaciju.</t>
  </si>
  <si>
    <t xml:space="preserve">U koju cenovnu kategoriju ste pozicionirani/ćete se pozicionirati: visoka, srednja, niska? Objasnite glavne razloge zbog kojih ste odabrali baš tu cenovnu kategoriju. Da li biste voleli u budućnosti da se pomerite u neku drugu kategoriju i zašto? </t>
  </si>
  <si>
    <t>Ostatak vrednost</t>
  </si>
  <si>
    <t>Diskontni faktor 8%</t>
  </si>
  <si>
    <t>NOS</t>
  </si>
  <si>
    <t>NSV - Neto sadašnja vrednost</t>
  </si>
  <si>
    <t>RNSV - Recipročna neto sadašnja vrednost</t>
  </si>
  <si>
    <t>SVNNT - Sadašnja vrednost neto novčanog toka</t>
  </si>
  <si>
    <t>IRR - Interna stopa rentabilnosti</t>
  </si>
  <si>
    <t>Period između dve nabavke (sirovine, obrtna sredstva)</t>
  </si>
  <si>
    <t>Invest. ulaganja</t>
  </si>
  <si>
    <t>okruzi_id</t>
  </si>
  <si>
    <t>Borski okrug</t>
  </si>
  <si>
    <t>Braničevski okrug</t>
  </si>
  <si>
    <t>Grad Beograd</t>
  </si>
  <si>
    <t>Jablanički okrug</t>
  </si>
  <si>
    <t>Južnobački okrug</t>
  </si>
  <si>
    <t>Južnobanatski okrug</t>
  </si>
  <si>
    <t>Kolubarski okrug</t>
  </si>
  <si>
    <t>Kosovski okrug</t>
  </si>
  <si>
    <t>Kosovskomitrovački okrug</t>
  </si>
  <si>
    <t>Kosovskopomoravski okrug</t>
  </si>
  <si>
    <t>Mačvanski okrug</t>
  </si>
  <si>
    <t>Moravički okrug</t>
  </si>
  <si>
    <t>Nišavski okrug</t>
  </si>
  <si>
    <t>Pčinjski okrug</t>
  </si>
  <si>
    <t>Pećki okrug</t>
  </si>
  <si>
    <t>Pirotski okrug</t>
  </si>
  <si>
    <t>Podunavski okrug</t>
  </si>
  <si>
    <t>Pomoravski okrug</t>
  </si>
  <si>
    <t>Prizrenski okrug</t>
  </si>
  <si>
    <t>Rasinski okrug</t>
  </si>
  <si>
    <t>Raški okrug</t>
  </si>
  <si>
    <t>Severnobački okrug</t>
  </si>
  <si>
    <t>Severnobanatski okrug</t>
  </si>
  <si>
    <t>Srednjebanatski okrug</t>
  </si>
  <si>
    <t>Sremski okrug</t>
  </si>
  <si>
    <t>Šumadijski okrug</t>
  </si>
  <si>
    <t>Toplički okrug</t>
  </si>
  <si>
    <t>Zaječarski okrug</t>
  </si>
  <si>
    <t>Zapadnobački okrug</t>
  </si>
  <si>
    <t>Zlatiborski okrug</t>
  </si>
  <si>
    <t>Bor</t>
  </si>
  <si>
    <t>Kladovo</t>
  </si>
  <si>
    <t>Majdanpek</t>
  </si>
  <si>
    <t>Negotin</t>
  </si>
  <si>
    <t>Golubac</t>
  </si>
  <si>
    <t>Kučevo</t>
  </si>
  <si>
    <t>Malo Crniće</t>
  </si>
  <si>
    <t>Petrovac na Mlavi</t>
  </si>
  <si>
    <t>Požarevac</t>
  </si>
  <si>
    <t>Veliko Gradište</t>
  </si>
  <si>
    <t>Žabari</t>
  </si>
  <si>
    <t>Žagubica</t>
  </si>
  <si>
    <t>Barajevo</t>
  </si>
  <si>
    <t>Čukarica</t>
  </si>
  <si>
    <t>Grocka</t>
  </si>
  <si>
    <t>Lazarevac</t>
  </si>
  <si>
    <t>Mladenovac</t>
  </si>
  <si>
    <t>Novi Beograd</t>
  </si>
  <si>
    <t>Obrenovac</t>
  </si>
  <si>
    <t>Palilula</t>
  </si>
  <si>
    <t>Rakovica</t>
  </si>
  <si>
    <t>Savski venac</t>
  </si>
  <si>
    <t>Sopot</t>
  </si>
  <si>
    <t>Stari grad</t>
  </si>
  <si>
    <t>Surčin</t>
  </si>
  <si>
    <t>Voždovac</t>
  </si>
  <si>
    <t>Vračar</t>
  </si>
  <si>
    <t>Zemun</t>
  </si>
  <si>
    <t>Zvezdara</t>
  </si>
  <si>
    <t>Bojnik</t>
  </si>
  <si>
    <t>Crna Trava</t>
  </si>
  <si>
    <t>Lebane</t>
  </si>
  <si>
    <t>Leskovac</t>
  </si>
  <si>
    <t>Medveđa</t>
  </si>
  <si>
    <t>Vlasotince</t>
  </si>
  <si>
    <t>Bač</t>
  </si>
  <si>
    <t>Bačka Palanka</t>
  </si>
  <si>
    <t>Bački Petrovac</t>
  </si>
  <si>
    <t>Bečej</t>
  </si>
  <si>
    <t>Beočin</t>
  </si>
  <si>
    <t>Novi Sad</t>
  </si>
  <si>
    <t>Petrovaradin</t>
  </si>
  <si>
    <t>Srbobran</t>
  </si>
  <si>
    <t>Sremski Karlovci</t>
  </si>
  <si>
    <t>Temerin</t>
  </si>
  <si>
    <t>Titel</t>
  </si>
  <si>
    <t>Vrbas</t>
  </si>
  <si>
    <t>Žabalj</t>
  </si>
  <si>
    <t>Alibunar</t>
  </si>
  <si>
    <t>Bela Crkva</t>
  </si>
  <si>
    <t>Kovačica</t>
  </si>
  <si>
    <t>Kovin</t>
  </si>
  <si>
    <t>Opovo</t>
  </si>
  <si>
    <t>Pančevo</t>
  </si>
  <si>
    <t>Plandište</t>
  </si>
  <si>
    <t>Vršac</t>
  </si>
  <si>
    <t>Lajkovac</t>
  </si>
  <si>
    <t>Ljig</t>
  </si>
  <si>
    <t>Mionica</t>
  </si>
  <si>
    <t>Osečina</t>
  </si>
  <si>
    <t>Ub</t>
  </si>
  <si>
    <t>Valjevo</t>
  </si>
  <si>
    <t>Glogovac</t>
  </si>
  <si>
    <t>Kačanik</t>
  </si>
  <si>
    <t>Kosovo Polje</t>
  </si>
  <si>
    <t>Lipljan</t>
  </si>
  <si>
    <t>Obilić</t>
  </si>
  <si>
    <t>Podujevo</t>
  </si>
  <si>
    <t>Priština</t>
  </si>
  <si>
    <t>Štimlje</t>
  </si>
  <si>
    <t>Štrpce</t>
  </si>
  <si>
    <t>Uroševac</t>
  </si>
  <si>
    <t>Kosovska Mitrovica</t>
  </si>
  <si>
    <t>Leposavić</t>
  </si>
  <si>
    <t>Srbica</t>
  </si>
  <si>
    <t>Vučitrn</t>
  </si>
  <si>
    <t>Zubin Potok</t>
  </si>
  <si>
    <t>Zvečan</t>
  </si>
  <si>
    <t>Gnjilane</t>
  </si>
  <si>
    <t>Kosovska Kamenica</t>
  </si>
  <si>
    <t>Novo Brdo</t>
  </si>
  <si>
    <t>Vitina</t>
  </si>
  <si>
    <t>Bogatić</t>
  </si>
  <si>
    <t>Koceljeva</t>
  </si>
  <si>
    <t>Krupanj</t>
  </si>
  <si>
    <t>Loznica</t>
  </si>
  <si>
    <t>Ljubovija</t>
  </si>
  <si>
    <t>Mali Zvornik</t>
  </si>
  <si>
    <t>Šabac</t>
  </si>
  <si>
    <t>Vladimirci</t>
  </si>
  <si>
    <t>Čačak</t>
  </si>
  <si>
    <t>Gornji Milanovac</t>
  </si>
  <si>
    <t>Ivanjica</t>
  </si>
  <si>
    <t>Lučani</t>
  </si>
  <si>
    <t>Aleksinac</t>
  </si>
  <si>
    <t>Crveni krst</t>
  </si>
  <si>
    <t>Doljevac</t>
  </si>
  <si>
    <t>Gadžin Han</t>
  </si>
  <si>
    <t>Medijana</t>
  </si>
  <si>
    <t>Merošina</t>
  </si>
  <si>
    <t>Niška Banja</t>
  </si>
  <si>
    <t>Palilula(Niš)</t>
  </si>
  <si>
    <t>Pantelej</t>
  </si>
  <si>
    <t>Ražanj</t>
  </si>
  <si>
    <t>Svrljig</t>
  </si>
  <si>
    <t>Bosilegrad</t>
  </si>
  <si>
    <t>Bujanovac</t>
  </si>
  <si>
    <t>Preševo</t>
  </si>
  <si>
    <t>Surdulica</t>
  </si>
  <si>
    <t>Trgovište</t>
  </si>
  <si>
    <t>Vladičin Han</t>
  </si>
  <si>
    <t>Vranje</t>
  </si>
  <si>
    <t>Dečani</t>
  </si>
  <si>
    <t>Đakovica</t>
  </si>
  <si>
    <t>Istok</t>
  </si>
  <si>
    <t>Klina</t>
  </si>
  <si>
    <t>Peć</t>
  </si>
  <si>
    <t>Babušnica</t>
  </si>
  <si>
    <t>Bela Palanka</t>
  </si>
  <si>
    <t>Dimitrovgrad</t>
  </si>
  <si>
    <t>Pirot</t>
  </si>
  <si>
    <t>Smederevo</t>
  </si>
  <si>
    <t>Smederevska Palanka</t>
  </si>
  <si>
    <t>Velika Plana</t>
  </si>
  <si>
    <t>Ćuprija</t>
  </si>
  <si>
    <t>Despotovac</t>
  </si>
  <si>
    <t>Jagodina</t>
  </si>
  <si>
    <t>Paraćin</t>
  </si>
  <si>
    <t>Rekovac</t>
  </si>
  <si>
    <t>Svilajnac</t>
  </si>
  <si>
    <t>Gora</t>
  </si>
  <si>
    <t>Orahovac</t>
  </si>
  <si>
    <t>Prizren</t>
  </si>
  <si>
    <t>Suva Reka</t>
  </si>
  <si>
    <t>Aleksandrovac</t>
  </si>
  <si>
    <t>Brus</t>
  </si>
  <si>
    <t>Ćićevac</t>
  </si>
  <si>
    <t>Kruševac</t>
  </si>
  <si>
    <t>Trstenik</t>
  </si>
  <si>
    <t>Varvarin</t>
  </si>
  <si>
    <t>Kraljevo</t>
  </si>
  <si>
    <t>Novi Pazar</t>
  </si>
  <si>
    <t>Raška</t>
  </si>
  <si>
    <t>Tutin</t>
  </si>
  <si>
    <t>Vrnjačka Banja</t>
  </si>
  <si>
    <t>Bačka Topola</t>
  </si>
  <si>
    <t>Mali Iđoš</t>
  </si>
  <si>
    <t>Subotica</t>
  </si>
  <si>
    <t>Ada</t>
  </si>
  <si>
    <t>Čoka</t>
  </si>
  <si>
    <t>Kanjiža</t>
  </si>
  <si>
    <t>Kikinda</t>
  </si>
  <si>
    <t>Novi Kneževac</t>
  </si>
  <si>
    <t>Senta</t>
  </si>
  <si>
    <t>Nova Crnja</t>
  </si>
  <si>
    <t>Novi Bečej</t>
  </si>
  <si>
    <t>Sečanj</t>
  </si>
  <si>
    <t>Zrenjanin</t>
  </si>
  <si>
    <t>Žitište</t>
  </si>
  <si>
    <t>Inđija</t>
  </si>
  <si>
    <t>Irig</t>
  </si>
  <si>
    <t>Pećinci</t>
  </si>
  <si>
    <t>Ruma</t>
  </si>
  <si>
    <t>Sremska Mitrovica</t>
  </si>
  <si>
    <t>Stara Pazova</t>
  </si>
  <si>
    <t>Šid</t>
  </si>
  <si>
    <t>Aranđelovac</t>
  </si>
  <si>
    <t>Batočina</t>
  </si>
  <si>
    <t>Knić</t>
  </si>
  <si>
    <t>Kragujevac</t>
  </si>
  <si>
    <t>Lapovo</t>
  </si>
  <si>
    <t>Rača</t>
  </si>
  <si>
    <t>Stragari</t>
  </si>
  <si>
    <t>Topola</t>
  </si>
  <si>
    <t>Blace</t>
  </si>
  <si>
    <t>Kuršumlija</t>
  </si>
  <si>
    <t>Prokuplje</t>
  </si>
  <si>
    <t>Žitorađa</t>
  </si>
  <si>
    <t>Boljevac</t>
  </si>
  <si>
    <t>Knjaževac</t>
  </si>
  <si>
    <t>Sokobanja</t>
  </si>
  <si>
    <t>Zaječar</t>
  </si>
  <si>
    <t>Apatin</t>
  </si>
  <si>
    <t>Kula</t>
  </si>
  <si>
    <t>Odžaci</t>
  </si>
  <si>
    <t>Sombor</t>
  </si>
  <si>
    <t>Arilje</t>
  </si>
  <si>
    <t>Bajina Bašta</t>
  </si>
  <si>
    <t>Čajetina</t>
  </si>
  <si>
    <t>Kosjerić</t>
  </si>
  <si>
    <t>Nova Varoš</t>
  </si>
  <si>
    <t>Požega</t>
  </si>
  <si>
    <t>Priboj na Limu</t>
  </si>
  <si>
    <t>Prijepolje</t>
  </si>
  <si>
    <t>Sjenica</t>
  </si>
  <si>
    <t>Užice</t>
  </si>
  <si>
    <t>Izaberite opštinu iz padajućeg menija</t>
  </si>
  <si>
    <t>Izaberite okrug iz padajućeg menija</t>
  </si>
  <si>
    <t>Opišite vašu poslovnu ideju i istorijski razvoj poslovanja. Kako se pojavila ideja za biznis? Koliko dugo se bavite ovom delatnošću?</t>
  </si>
  <si>
    <t>Detaljno opisati proizvod/uslugu. U čemu se ogleda jedinstvenost proizvoda/usluga i interesovanje kupaca za vaše proizvode/usluge? (uz biznis plan poželjno je dostaviti slike proizvoda ili uputiti na web stranicu, FB stranicu, itd.)</t>
  </si>
  <si>
    <t>Opišite poslovni prostor gde se obavlja/će se obavljati delatnost. Da li je poslovni prostor u vlasništvu ili zakupu? Koliki je iznos mesečnog zakupa?</t>
  </si>
  <si>
    <t>Na koji način promovišete/će te promovisati svoje proizvode, usluge?</t>
  </si>
  <si>
    <t xml:space="preserve">Objasnite tržište na kom poslujete/na kom ćete poslovati (lokalno, regionalno, nacionalno, izvoz, itd.). Koje su osnovne karakteristike tržišta? Koja je vaša ciljna grupa? </t>
  </si>
  <si>
    <t>Navedite potencijalne dobavljače za navedenu opremu (ime, adresa, kontakt telefon, internet adresa). Zašto ste se odlučili za tog dobavljača?</t>
  </si>
  <si>
    <t>U narednoj tabeli obavezno je projektovati fiksne troškove za navedeni period.</t>
  </si>
  <si>
    <t>U narednoj tabeli obavezno je projektovati prodaju za navedeni period.</t>
  </si>
  <si>
    <t>Planirana prodaja (kom, kg, lit, itd.)</t>
  </si>
  <si>
    <t>U ovoj tabeli potrebno je uneti samo nova ulaganja. Start Up-ovi unose svu opremu koju već imaju i opremu koju tek treba da nabave (iz sopstvenih izvora, kredita, donacija). Registrovana preduzeća unose samo planiranu buduću investiciju (iz sopstvenih izvora, kredita, donacija).</t>
  </si>
  <si>
    <t xml:space="preserve"> Popunjavanje svih plavih polja na ovoj stranici je obavezno.  Sve ostale vrednosti u tabelama biće automatski popunjene pod uslovom da su sve tražene vrednosti unete u prethodnim tabelama.</t>
  </si>
  <si>
    <t>Prosečno vreme plaćanja računa/dobijene valute dobavljača</t>
  </si>
  <si>
    <t>NOS - Neto obrtna sredstva</t>
  </si>
  <si>
    <t>UKUPNA INVESTICIONA ULAGANJA</t>
  </si>
  <si>
    <t>U polju "Porezi" iz padajućeg menija odabrati odgovarajuću poresku stopu.</t>
  </si>
  <si>
    <t>STATIČKE OCENE PROJEKTA</t>
  </si>
  <si>
    <t>Na ovoj stranici su prikazani dinamički pokazatelji ekonomske opravdanosti investicije, i sve vrednosti biće automatski popunjene.</t>
  </si>
  <si>
    <t>Porezi</t>
  </si>
  <si>
    <t>Okrug: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</si>
</sst>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\ _D_i_n_._-;\-* #,##0\ _D_i_n_._-;_-* &quot;-&quot;\ _D_i_n_._-;_-@_-"/>
    <numFmt numFmtId="43" formatCode="_-* #,##0.00\ _D_i_n_._-;\-* #,##0.00\ _D_i_n_._-;_-* &quot;-&quot;??\ _D_i_n_._-;_-@_-"/>
    <numFmt numFmtId="164" formatCode="_(* #,##0.00_);_(* \(#,##0.00\);_(* &quot;-&quot;??_);_(@_)"/>
    <numFmt numFmtId="165" formatCode="0.0%"/>
    <numFmt numFmtId="166" formatCode="#,##0\ [$RSD]"/>
    <numFmt numFmtId="167" formatCode="dd/mm/yyyy;@"/>
    <numFmt numFmtId="168" formatCode="0.0_)"/>
    <numFmt numFmtId="169" formatCode="mm/dd/yy"/>
    <numFmt numFmtId="170" formatCode="_-* #,##0.00\ _z_ł_-;\-* #,##0.00\ _z_ł_-;_-* &quot;-&quot;??\ _z_ł_-;_-@_-"/>
    <numFmt numFmtId="171" formatCode="_([$€-2]* #,##0.00_);_([$€-2]* \(#,##0.00\);_([$€-2]* &quot;-&quot;??_)"/>
    <numFmt numFmtId="172" formatCode="#,##0.00;[Red]\(#,##0.00\)"/>
    <numFmt numFmtId="173" formatCode="#,##0\ ;[Red]\(#,##0\)"/>
    <numFmt numFmtId="174" formatCode="0_);\-0_)"/>
    <numFmt numFmtId="175" formatCode="0_);\-0_);&quot;&quot;"/>
    <numFmt numFmtId="176" formatCode="#,##0_);[Red]\-#,##0_)"/>
    <numFmt numFmtId="177" formatCode="_-* #,##0\ [$RSD]_-;\-* #,##0\ [$RSD]_-;_-* &quot;-&quot;\ [$RSD]_-;_-@_-"/>
    <numFmt numFmtId="178" formatCode="#,##0.000"/>
    <numFmt numFmtId="179" formatCode="#,##0_ ;\-#,##0\ "/>
  </numFmts>
  <fonts count="8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3"/>
      <name val="Arial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ourier New"/>
      <family val="3"/>
    </font>
    <font>
      <sz val="11"/>
      <color indexed="8"/>
      <name val="Calibri"/>
      <family val="2"/>
    </font>
    <font>
      <b/>
      <sz val="11"/>
      <color indexed="9"/>
      <name val="Calibri"/>
      <family val="2"/>
      <charset val="238"/>
    </font>
    <font>
      <sz val="10"/>
      <color indexed="22"/>
      <name val="Arial"/>
      <family val="2"/>
    </font>
    <font>
      <sz val="10"/>
      <name val="Times New Roman CE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11"/>
      <color indexed="17"/>
      <name val="Calibri"/>
      <family val="2"/>
      <charset val="238"/>
    </font>
    <font>
      <sz val="10"/>
      <name val="MS Sans Serif"/>
      <family val="2"/>
    </font>
    <font>
      <i/>
      <strike/>
      <sz val="12"/>
      <color indexed="4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vantGardeGothicE"/>
    </font>
    <font>
      <sz val="11"/>
      <color indexed="60"/>
      <name val="Calibri"/>
      <family val="2"/>
      <charset val="238"/>
    </font>
    <font>
      <sz val="10"/>
      <name val="Arial CE"/>
    </font>
    <font>
      <sz val="8"/>
      <name val="Arial CE"/>
    </font>
    <font>
      <i/>
      <strike/>
      <sz val="12"/>
      <color indexed="10"/>
      <name val="Arial"/>
      <family val="2"/>
    </font>
    <font>
      <strike/>
      <sz val="12"/>
      <color indexed="46"/>
      <name val="Arial"/>
      <family val="2"/>
    </font>
    <font>
      <sz val="11"/>
      <color indexed="52"/>
      <name val="Calibri"/>
      <family val="2"/>
      <charset val="238"/>
    </font>
    <font>
      <sz val="12"/>
      <color indexed="17"/>
      <name val="Arial"/>
      <family val="2"/>
    </font>
    <font>
      <u/>
      <sz val="10"/>
      <color indexed="36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Courier"/>
      <family val="3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indexed="38"/>
      <name val="Arial"/>
      <family val="2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i/>
      <strike/>
      <sz val="12"/>
      <color indexed="48"/>
      <name val="Arial"/>
      <family val="2"/>
    </font>
    <font>
      <sz val="11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i/>
      <sz val="16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4" tint="-0.499984740745262"/>
      <name val="Times New Roman"/>
      <family val="1"/>
      <charset val="238"/>
    </font>
    <font>
      <sz val="16"/>
      <color theme="4" tint="-0.49998474074526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4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8"/>
      <color theme="0"/>
      <name val="Times New Roman"/>
      <family val="1"/>
      <charset val="238"/>
    </font>
    <font>
      <i/>
      <sz val="16"/>
      <color rgb="FF7C29D0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i/>
      <sz val="11"/>
      <color rgb="FF7C29D0"/>
      <name val="Times New Roman"/>
      <family val="1"/>
      <charset val="238"/>
    </font>
    <font>
      <sz val="16"/>
      <color rgb="FF7C29D0"/>
      <name val="Times New Roman"/>
      <family val="1"/>
      <charset val="238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6"/>
      </patternFill>
    </fill>
    <fill>
      <patternFill patternType="solid">
        <fgColor indexed="49"/>
      </patternFill>
    </fill>
    <fill>
      <patternFill patternType="solid">
        <fgColor indexed="27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13"/>
      </patternFill>
    </fill>
    <fill>
      <patternFill patternType="solid">
        <fgColor indexed="49"/>
        <bgColor indexed="15"/>
      </patternFill>
    </fill>
    <fill>
      <patternFill patternType="solid">
        <fgColor indexed="31"/>
        <bgColor indexed="64"/>
      </patternFill>
    </fill>
    <fill>
      <patternFill patternType="solid">
        <fgColor indexed="38"/>
        <bgColor indexed="17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7C29D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0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168" fontId="9" fillId="0" borderId="0">
      <alignment horizontal="left"/>
    </xf>
    <xf numFmtId="0" fontId="10" fillId="25" borderId="16" applyNumberFormat="0" applyFont="0" applyAlignment="0" applyProtection="0"/>
    <xf numFmtId="0" fontId="11" fillId="26" borderId="17" applyNumberFormat="0" applyAlignment="0" applyProtection="0"/>
    <xf numFmtId="0" fontId="9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/>
    <xf numFmtId="0" fontId="15" fillId="0" borderId="0" applyNumberFormat="0" applyAlignment="0"/>
    <xf numFmtId="0" fontId="12" fillId="0" borderId="0" applyFont="0" applyFill="0" applyBorder="0" applyAlignment="0" applyProtection="0"/>
    <xf numFmtId="0" fontId="16" fillId="15" borderId="0" applyNumberFormat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8" fillId="0" borderId="0"/>
    <xf numFmtId="171" fontId="6" fillId="0" borderId="0" applyFont="0" applyFill="0" applyBorder="0" applyAlignment="0" applyProtection="0"/>
    <xf numFmtId="40" fontId="6" fillId="0" borderId="0" applyNumberFormat="0">
      <alignment horizontal="right"/>
    </xf>
    <xf numFmtId="2" fontId="12" fillId="0" borderId="0" applyFont="0" applyFill="0" applyBorder="0" applyAlignment="0" applyProtection="0"/>
    <xf numFmtId="38" fontId="19" fillId="27" borderId="0" applyNumberFormat="0" applyBorder="0" applyAlignment="0" applyProtection="0"/>
    <xf numFmtId="0" fontId="20" fillId="0" borderId="18" applyNumberFormat="0" applyAlignment="0" applyProtection="0">
      <alignment horizontal="left" vertical="center"/>
    </xf>
    <xf numFmtId="0" fontId="20" fillId="0" borderId="13">
      <alignment horizontal="left"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0" fontId="19" fillId="28" borderId="15" applyNumberFormat="0" applyBorder="0" applyAlignment="0" applyProtection="0"/>
    <xf numFmtId="0" fontId="22" fillId="29" borderId="19" applyNumberFormat="0" applyAlignment="0" applyProtection="0"/>
    <xf numFmtId="0" fontId="23" fillId="29" borderId="20" applyNumberFormat="0" applyAlignment="0" applyProtection="0"/>
    <xf numFmtId="0" fontId="6" fillId="27" borderId="0"/>
    <xf numFmtId="0" fontId="24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0" applyNumberFormat="0" applyFill="0" applyBorder="0" applyAlignment="0" applyProtection="0"/>
    <xf numFmtId="165" fontId="29" fillId="0" borderId="0" applyNumberFormat="0" applyFill="0" applyBorder="0" applyAlignment="0">
      <alignment horizontal="right"/>
      <protection locked="0"/>
    </xf>
    <xf numFmtId="0" fontId="30" fillId="30" borderId="0" applyNumberFormat="0" applyBorder="0" applyAlignment="0" applyProtection="0"/>
    <xf numFmtId="0" fontId="6" fillId="0" borderId="0"/>
    <xf numFmtId="0" fontId="4" fillId="0" borderId="0"/>
    <xf numFmtId="0" fontId="2" fillId="0" borderId="0"/>
    <xf numFmtId="0" fontId="31" fillId="0" borderId="0"/>
    <xf numFmtId="0" fontId="6" fillId="0" borderId="0"/>
    <xf numFmtId="0" fontId="32" fillId="0" borderId="0"/>
    <xf numFmtId="0" fontId="33" fillId="0" borderId="0"/>
    <xf numFmtId="10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4" fillId="0" borderId="0"/>
    <xf numFmtId="0" fontId="35" fillId="0" borderId="24" applyNumberFormat="0" applyFill="0" applyAlignment="0" applyProtection="0"/>
    <xf numFmtId="9" fontId="31" fillId="0" borderId="0" applyFont="0" applyFill="0" applyBorder="0" applyAlignment="0" applyProtection="0"/>
    <xf numFmtId="39" fontId="36" fillId="0" borderId="0" applyNumberFormat="0">
      <alignment horizontal="right"/>
    </xf>
    <xf numFmtId="172" fontId="6" fillId="0" borderId="14" applyBorder="0">
      <alignment horizontal="right"/>
    </xf>
    <xf numFmtId="0" fontId="37" fillId="0" borderId="0" applyNumberFormat="0" applyFill="0" applyBorder="0" applyAlignment="0" applyProtection="0">
      <alignment vertical="top"/>
      <protection locked="0"/>
    </xf>
    <xf numFmtId="173" fontId="38" fillId="0" borderId="25"/>
    <xf numFmtId="0" fontId="6" fillId="0" borderId="0"/>
    <xf numFmtId="4" fontId="39" fillId="5" borderId="0">
      <alignment horizontal="left" vertical="top" wrapText="1"/>
    </xf>
    <xf numFmtId="174" fontId="40" fillId="31" borderId="0" applyBorder="0">
      <alignment horizontal="center"/>
      <protection hidden="1"/>
    </xf>
    <xf numFmtId="174" fontId="31" fillId="31" borderId="0" applyBorder="0">
      <alignment horizontal="center"/>
      <protection hidden="1"/>
    </xf>
    <xf numFmtId="174" fontId="40" fillId="31" borderId="0" applyBorder="0">
      <alignment horizontal="left"/>
      <protection hidden="1"/>
    </xf>
    <xf numFmtId="175" fontId="31" fillId="31" borderId="0" applyBorder="0">
      <alignment horizontal="left"/>
      <protection hidden="1"/>
    </xf>
    <xf numFmtId="176" fontId="41" fillId="32" borderId="15">
      <protection locked="0"/>
    </xf>
    <xf numFmtId="0" fontId="41" fillId="32" borderId="15">
      <alignment horizontal="center"/>
      <protection locked="0"/>
    </xf>
    <xf numFmtId="0" fontId="39" fillId="0" borderId="0"/>
    <xf numFmtId="0" fontId="42" fillId="27" borderId="0" applyNumberFormat="0" applyBorder="0">
      <alignment horizontal="left"/>
      <protection hidden="1"/>
    </xf>
    <xf numFmtId="1" fontId="40" fillId="27" borderId="0">
      <alignment horizontal="left"/>
      <protection hidden="1"/>
    </xf>
    <xf numFmtId="174" fontId="43" fillId="33" borderId="0" applyBorder="0">
      <alignment horizontal="left"/>
      <protection hidden="1"/>
    </xf>
    <xf numFmtId="174" fontId="31" fillId="33" borderId="0" applyBorder="0">
      <alignment horizontal="left"/>
      <protection hidden="1"/>
    </xf>
    <xf numFmtId="176" fontId="31" fillId="0" borderId="15">
      <protection hidden="1"/>
    </xf>
    <xf numFmtId="176" fontId="40" fillId="0" borderId="15">
      <protection hidden="1"/>
    </xf>
    <xf numFmtId="176" fontId="31" fillId="0" borderId="15">
      <protection hidden="1"/>
    </xf>
    <xf numFmtId="0" fontId="31" fillId="27" borderId="26" applyBorder="0"/>
    <xf numFmtId="1" fontId="40" fillId="27" borderId="0" applyBorder="0">
      <alignment horizontal="left"/>
      <protection hidden="1"/>
    </xf>
    <xf numFmtId="1" fontId="40" fillId="31" borderId="0" applyBorder="0">
      <alignment horizontal="center"/>
      <protection hidden="1"/>
    </xf>
    <xf numFmtId="1" fontId="40" fillId="34" borderId="11" applyBorder="0">
      <alignment horizontal="center"/>
      <protection hidden="1"/>
    </xf>
    <xf numFmtId="0" fontId="44" fillId="0" borderId="0"/>
    <xf numFmtId="0" fontId="6" fillId="0" borderId="27" applyAlignment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5" borderId="0"/>
    <xf numFmtId="0" fontId="47" fillId="35" borderId="0" applyFill="0"/>
    <xf numFmtId="0" fontId="48" fillId="0" borderId="28" applyNumberFormat="0" applyFill="0" applyAlignment="0" applyProtection="0"/>
    <xf numFmtId="0" fontId="49" fillId="22" borderId="20" applyNumberFormat="0" applyAlignment="0" applyProtection="0"/>
    <xf numFmtId="0" fontId="50" fillId="0" borderId="0"/>
    <xf numFmtId="164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1">
    <xf numFmtId="0" fontId="0" fillId="0" borderId="0" xfId="0"/>
    <xf numFmtId="0" fontId="3" fillId="2" borderId="0" xfId="2" applyFont="1" applyFill="1"/>
    <xf numFmtId="167" fontId="6" fillId="0" borderId="0" xfId="6" applyNumberFormat="1"/>
    <xf numFmtId="167" fontId="4" fillId="0" borderId="0" xfId="6" applyNumberFormat="1" applyFont="1"/>
    <xf numFmtId="0" fontId="6" fillId="0" borderId="0" xfId="6"/>
    <xf numFmtId="0" fontId="6" fillId="6" borderId="0" xfId="6" applyFill="1"/>
    <xf numFmtId="0" fontId="54" fillId="0" borderId="15" xfId="3" applyFont="1" applyFill="1" applyBorder="1" applyAlignment="1" applyProtection="1">
      <alignment horizontal="right"/>
    </xf>
    <xf numFmtId="0" fontId="54" fillId="5" borderId="15" xfId="3" applyFont="1" applyFill="1" applyBorder="1" applyAlignment="1" applyProtection="1">
      <alignment vertical="center"/>
    </xf>
    <xf numFmtId="0" fontId="54" fillId="0" borderId="15" xfId="3" applyFont="1" applyFill="1" applyBorder="1" applyAlignment="1" applyProtection="1">
      <alignment horizontal="left" vertical="center"/>
    </xf>
    <xf numFmtId="0" fontId="54" fillId="0" borderId="15" xfId="3" applyFont="1" applyFill="1" applyBorder="1" applyAlignment="1" applyProtection="1">
      <alignment vertical="center" wrapText="1"/>
    </xf>
    <xf numFmtId="0" fontId="52" fillId="0" borderId="15" xfId="3" applyFont="1" applyFill="1" applyBorder="1" applyAlignment="1" applyProtection="1">
      <alignment vertical="center"/>
    </xf>
    <xf numFmtId="0" fontId="51" fillId="0" borderId="0" xfId="0" applyFont="1" applyFill="1" applyProtection="1">
      <protection locked="0"/>
    </xf>
    <xf numFmtId="0" fontId="51" fillId="0" borderId="0" xfId="0" applyFont="1" applyProtection="1">
      <protection locked="0"/>
    </xf>
    <xf numFmtId="0" fontId="0" fillId="0" borderId="0" xfId="0" applyProtection="1"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58" fillId="36" borderId="0" xfId="3" applyFont="1" applyFill="1" applyBorder="1" applyAlignment="1" applyProtection="1">
      <alignment vertical="center"/>
      <protection locked="0"/>
    </xf>
    <xf numFmtId="0" fontId="56" fillId="0" borderId="0" xfId="0" applyFont="1" applyFill="1" applyAlignment="1" applyProtection="1"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5" fillId="0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55" fillId="0" borderId="14" xfId="0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25" xfId="0" applyFont="1" applyFill="1" applyBorder="1" applyAlignment="1" applyProtection="1">
      <protection locked="0"/>
    </xf>
    <xf numFmtId="0" fontId="51" fillId="0" borderId="15" xfId="0" applyFont="1" applyFill="1" applyBorder="1" applyAlignment="1" applyProtection="1">
      <alignment horizontal="center" vertical="center" wrapText="1"/>
      <protection locked="0"/>
    </xf>
    <xf numFmtId="0" fontId="51" fillId="0" borderId="29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Protection="1">
      <protection locked="0"/>
    </xf>
    <xf numFmtId="0" fontId="54" fillId="0" borderId="0" xfId="3" applyFont="1" applyFill="1" applyBorder="1" applyAlignment="1" applyProtection="1">
      <alignment vertical="center"/>
      <protection locked="0"/>
    </xf>
    <xf numFmtId="1" fontId="54" fillId="0" borderId="0" xfId="5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Protection="1">
      <protection locked="0"/>
    </xf>
    <xf numFmtId="0" fontId="75" fillId="37" borderId="0" xfId="0" applyFont="1" applyFill="1" applyProtection="1">
      <protection locked="0"/>
    </xf>
    <xf numFmtId="0" fontId="74" fillId="0" borderId="0" xfId="0" applyFont="1" applyFill="1" applyProtection="1">
      <protection locked="0"/>
    </xf>
    <xf numFmtId="0" fontId="67" fillId="0" borderId="0" xfId="0" applyFont="1" applyProtection="1">
      <protection locked="0"/>
    </xf>
    <xf numFmtId="0" fontId="51" fillId="0" borderId="0" xfId="0" applyFont="1" applyFill="1" applyProtection="1"/>
    <xf numFmtId="0" fontId="54" fillId="0" borderId="15" xfId="2" applyFont="1" applyFill="1" applyBorder="1" applyAlignment="1" applyProtection="1">
      <alignment horizontal="left" vertical="center"/>
    </xf>
    <xf numFmtId="0" fontId="55" fillId="0" borderId="15" xfId="0" applyFont="1" applyFill="1" applyBorder="1" applyAlignment="1" applyProtection="1">
      <alignment vertical="center"/>
    </xf>
    <xf numFmtId="0" fontId="55" fillId="0" borderId="15" xfId="0" applyFont="1" applyFill="1" applyBorder="1" applyAlignment="1" applyProtection="1">
      <alignment horizontal="left" vertical="center"/>
    </xf>
    <xf numFmtId="0" fontId="51" fillId="0" borderId="0" xfId="0" applyFont="1" applyFill="1" applyBorder="1" applyAlignment="1" applyProtection="1">
      <alignment horizontal="center"/>
    </xf>
    <xf numFmtId="0" fontId="57" fillId="0" borderId="0" xfId="0" applyFont="1" applyFill="1" applyProtection="1"/>
    <xf numFmtId="0" fontId="60" fillId="0" borderId="15" xfId="0" applyFont="1" applyFill="1" applyBorder="1" applyAlignment="1" applyProtection="1">
      <alignment horizontal="center" vertical="center"/>
    </xf>
    <xf numFmtId="0" fontId="52" fillId="2" borderId="15" xfId="2" applyFont="1" applyFill="1" applyBorder="1" applyAlignment="1" applyProtection="1">
      <alignment horizontal="center" vertical="center"/>
    </xf>
    <xf numFmtId="3" fontId="62" fillId="0" borderId="15" xfId="0" applyNumberFormat="1" applyFont="1" applyFill="1" applyBorder="1" applyProtection="1"/>
    <xf numFmtId="0" fontId="55" fillId="0" borderId="15" xfId="0" applyFont="1" applyFill="1" applyBorder="1" applyAlignment="1" applyProtection="1">
      <alignment horizontal="center" vertical="center"/>
    </xf>
    <xf numFmtId="0" fontId="55" fillId="0" borderId="15" xfId="0" applyFont="1" applyFill="1" applyBorder="1" applyAlignment="1" applyProtection="1">
      <alignment horizontal="center"/>
    </xf>
    <xf numFmtId="0" fontId="51" fillId="0" borderId="15" xfId="0" applyFont="1" applyFill="1" applyBorder="1" applyAlignment="1" applyProtection="1">
      <alignment horizontal="center" vertical="center"/>
    </xf>
    <xf numFmtId="166" fontId="65" fillId="2" borderId="0" xfId="2" applyNumberFormat="1" applyFont="1" applyFill="1" applyBorder="1" applyAlignment="1" applyProtection="1"/>
    <xf numFmtId="0" fontId="55" fillId="0" borderId="0" xfId="0" applyFont="1" applyFill="1" applyBorder="1" applyProtection="1"/>
    <xf numFmtId="0" fontId="64" fillId="2" borderId="0" xfId="2" applyFont="1" applyFill="1" applyBorder="1" applyAlignment="1" applyProtection="1">
      <alignment horizontal="left" vertical="center"/>
    </xf>
    <xf numFmtId="0" fontId="55" fillId="0" borderId="0" xfId="0" applyFont="1" applyFill="1" applyProtection="1"/>
    <xf numFmtId="0" fontId="59" fillId="0" borderId="0" xfId="0" applyFont="1" applyFill="1" applyProtection="1"/>
    <xf numFmtId="3" fontId="61" fillId="0" borderId="15" xfId="0" applyNumberFormat="1" applyFont="1" applyFill="1" applyBorder="1" applyAlignment="1" applyProtection="1">
      <alignment horizontal="center" vertical="center"/>
    </xf>
    <xf numFmtId="0" fontId="51" fillId="0" borderId="25" xfId="0" applyFont="1" applyFill="1" applyBorder="1" applyAlignment="1" applyProtection="1">
      <alignment horizontal="center" vertical="center"/>
    </xf>
    <xf numFmtId="0" fontId="51" fillId="0" borderId="25" xfId="0" applyFont="1" applyFill="1" applyBorder="1" applyProtection="1"/>
    <xf numFmtId="0" fontId="51" fillId="0" borderId="0" xfId="0" applyFont="1" applyFill="1" applyBorder="1" applyProtection="1"/>
    <xf numFmtId="0" fontId="54" fillId="0" borderId="15" xfId="0" applyFont="1" applyFill="1" applyBorder="1" applyAlignment="1" applyProtection="1">
      <alignment vertical="center"/>
    </xf>
    <xf numFmtId="3" fontId="67" fillId="0" borderId="15" xfId="118" applyNumberFormat="1" applyFont="1" applyFill="1" applyBorder="1" applyAlignment="1" applyProtection="1">
      <alignment horizontal="center" vertical="center"/>
    </xf>
    <xf numFmtId="164" fontId="54" fillId="0" borderId="15" xfId="0" applyNumberFormat="1" applyFont="1" applyFill="1" applyBorder="1" applyAlignment="1" applyProtection="1">
      <alignment vertical="center"/>
    </xf>
    <xf numFmtId="0" fontId="67" fillId="0" borderId="15" xfId="0" applyFont="1" applyBorder="1" applyAlignment="1" applyProtection="1">
      <alignment horizontal="center" vertical="center"/>
    </xf>
    <xf numFmtId="178" fontId="62" fillId="0" borderId="15" xfId="0" applyNumberFormat="1" applyFont="1" applyBorder="1" applyAlignment="1" applyProtection="1">
      <alignment horizontal="center" vertical="center"/>
    </xf>
    <xf numFmtId="0" fontId="62" fillId="0" borderId="0" xfId="0" applyFont="1" applyBorder="1" applyAlignment="1" applyProtection="1">
      <alignment vertical="center"/>
    </xf>
    <xf numFmtId="10" fontId="67" fillId="0" borderId="15" xfId="119" applyNumberFormat="1" applyFont="1" applyFill="1" applyBorder="1" applyAlignment="1" applyProtection="1">
      <alignment horizontal="center" vertical="center"/>
    </xf>
    <xf numFmtId="0" fontId="52" fillId="0" borderId="15" xfId="0" applyFont="1" applyFill="1" applyBorder="1" applyAlignment="1" applyProtection="1">
      <alignment horizontal="left" vertical="center"/>
    </xf>
    <xf numFmtId="3" fontId="69" fillId="0" borderId="15" xfId="118" applyNumberFormat="1" applyFont="1" applyFill="1" applyBorder="1" applyAlignment="1" applyProtection="1">
      <alignment horizontal="center" vertical="center"/>
    </xf>
    <xf numFmtId="4" fontId="69" fillId="0" borderId="15" xfId="118" applyNumberFormat="1" applyFont="1" applyFill="1" applyBorder="1" applyAlignment="1" applyProtection="1">
      <alignment horizontal="center" vertical="center"/>
    </xf>
    <xf numFmtId="0" fontId="52" fillId="0" borderId="0" xfId="0" applyFont="1" applyFill="1" applyBorder="1" applyProtection="1"/>
    <xf numFmtId="10" fontId="69" fillId="0" borderId="15" xfId="119" applyNumberFormat="1" applyFont="1" applyFill="1" applyBorder="1" applyAlignment="1" applyProtection="1">
      <alignment horizontal="center" vertical="center"/>
    </xf>
    <xf numFmtId="0" fontId="70" fillId="0" borderId="0" xfId="0" applyFont="1" applyFill="1" applyBorder="1" applyProtection="1"/>
    <xf numFmtId="0" fontId="51" fillId="0" borderId="0" xfId="0" applyFont="1" applyBorder="1" applyProtection="1"/>
    <xf numFmtId="0" fontId="71" fillId="0" borderId="0" xfId="0" applyFont="1" applyBorder="1" applyProtection="1"/>
    <xf numFmtId="3" fontId="71" fillId="0" borderId="0" xfId="0" applyNumberFormat="1" applyFont="1" applyBorder="1" applyProtection="1"/>
    <xf numFmtId="0" fontId="55" fillId="0" borderId="15" xfId="0" applyFont="1" applyFill="1" applyBorder="1" applyProtection="1"/>
    <xf numFmtId="3" fontId="60" fillId="0" borderId="15" xfId="0" applyNumberFormat="1" applyFont="1" applyFill="1" applyBorder="1" applyProtection="1"/>
    <xf numFmtId="4" fontId="60" fillId="0" borderId="15" xfId="0" applyNumberFormat="1" applyFont="1" applyFill="1" applyBorder="1" applyProtection="1"/>
    <xf numFmtId="0" fontId="71" fillId="0" borderId="0" xfId="0" applyFont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5" fillId="0" borderId="0" xfId="0" applyFont="1" applyFill="1" applyAlignment="1" applyProtection="1">
      <alignment vertical="center"/>
    </xf>
    <xf numFmtId="0" fontId="57" fillId="0" borderId="15" xfId="0" applyFont="1" applyFill="1" applyBorder="1" applyAlignment="1" applyProtection="1">
      <alignment vertical="center"/>
    </xf>
    <xf numFmtId="10" fontId="66" fillId="0" borderId="15" xfId="0" applyNumberFormat="1" applyFont="1" applyFill="1" applyBorder="1" applyAlignment="1" applyProtection="1">
      <alignment vertical="center"/>
    </xf>
    <xf numFmtId="0" fontId="60" fillId="38" borderId="15" xfId="0" applyFont="1" applyFill="1" applyBorder="1" applyAlignment="1" applyProtection="1">
      <alignment horizontal="center" vertical="center"/>
      <protection locked="0"/>
    </xf>
    <xf numFmtId="3" fontId="62" fillId="38" borderId="15" xfId="0" applyNumberFormat="1" applyFont="1" applyFill="1" applyBorder="1" applyProtection="1">
      <protection locked="0"/>
    </xf>
    <xf numFmtId="0" fontId="51" fillId="38" borderId="15" xfId="0" applyFont="1" applyFill="1" applyBorder="1" applyAlignment="1" applyProtection="1">
      <alignment horizontal="center" vertical="center"/>
      <protection locked="0"/>
    </xf>
    <xf numFmtId="0" fontId="54" fillId="38" borderId="15" xfId="3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Alignment="1" applyProtection="1">
      <alignment horizontal="center" vertical="center" wrapText="1"/>
    </xf>
    <xf numFmtId="0" fontId="80" fillId="0" borderId="0" xfId="0" applyFont="1" applyFill="1" applyAlignment="1" applyProtection="1">
      <alignment horizontal="left" vertical="center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54" fillId="0" borderId="14" xfId="0" applyFont="1" applyFill="1" applyBorder="1" applyAlignment="1" applyProtection="1">
      <alignment horizontal="center" vertical="center"/>
      <protection locked="0"/>
    </xf>
    <xf numFmtId="0" fontId="55" fillId="0" borderId="12" xfId="0" applyFont="1" applyFill="1" applyBorder="1" applyAlignment="1" applyProtection="1">
      <alignment horizontal="left" vertical="top"/>
      <protection locked="0"/>
    </xf>
    <xf numFmtId="0" fontId="55" fillId="0" borderId="13" xfId="0" applyFont="1" applyFill="1" applyBorder="1" applyAlignment="1" applyProtection="1">
      <alignment horizontal="left" vertical="top"/>
      <protection locked="0"/>
    </xf>
    <xf numFmtId="0" fontId="55" fillId="0" borderId="14" xfId="0" applyFont="1" applyFill="1" applyBorder="1" applyAlignment="1" applyProtection="1">
      <alignment horizontal="left" vertical="top"/>
      <protection locked="0"/>
    </xf>
    <xf numFmtId="0" fontId="77" fillId="0" borderId="29" xfId="0" applyFont="1" applyFill="1" applyBorder="1" applyAlignment="1" applyProtection="1">
      <alignment horizontal="center" vertical="center"/>
    </xf>
    <xf numFmtId="0" fontId="79" fillId="0" borderId="29" xfId="0" applyFont="1" applyFill="1" applyBorder="1" applyAlignment="1" applyProtection="1">
      <alignment horizontal="center" vertical="center"/>
    </xf>
    <xf numFmtId="0" fontId="61" fillId="0" borderId="0" xfId="0" applyFont="1" applyFill="1" applyAlignment="1" applyProtection="1">
      <alignment horizontal="center" vertical="center" wrapText="1"/>
      <protection locked="0"/>
    </xf>
    <xf numFmtId="177" fontId="60" fillId="0" borderId="12" xfId="0" applyNumberFormat="1" applyFont="1" applyFill="1" applyBorder="1" applyAlignment="1" applyProtection="1">
      <alignment horizontal="center" vertical="center"/>
    </xf>
    <xf numFmtId="177" fontId="60" fillId="0" borderId="14" xfId="0" applyNumberFormat="1" applyFont="1" applyFill="1" applyBorder="1" applyAlignment="1" applyProtection="1">
      <alignment horizontal="center" vertical="center"/>
    </xf>
    <xf numFmtId="0" fontId="57" fillId="0" borderId="0" xfId="0" applyFont="1" applyFill="1" applyAlignment="1" applyProtection="1">
      <alignment horizontal="center" vertical="center" wrapText="1"/>
    </xf>
    <xf numFmtId="0" fontId="55" fillId="0" borderId="30" xfId="0" applyFont="1" applyFill="1" applyBorder="1" applyAlignment="1" applyProtection="1">
      <alignment horizontal="left" vertical="top" wrapText="1"/>
      <protection locked="0"/>
    </xf>
    <xf numFmtId="0" fontId="55" fillId="0" borderId="25" xfId="0" applyFont="1" applyFill="1" applyBorder="1" applyAlignment="1" applyProtection="1">
      <alignment horizontal="left" vertical="top" wrapText="1"/>
      <protection locked="0"/>
    </xf>
    <xf numFmtId="0" fontId="55" fillId="0" borderId="31" xfId="0" applyFont="1" applyFill="1" applyBorder="1" applyAlignment="1" applyProtection="1">
      <alignment horizontal="left" vertical="top" wrapText="1"/>
      <protection locked="0"/>
    </xf>
    <xf numFmtId="0" fontId="55" fillId="0" borderId="34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35" xfId="0" applyFont="1" applyFill="1" applyBorder="1" applyAlignment="1" applyProtection="1">
      <alignment horizontal="left" vertical="top" wrapText="1"/>
      <protection locked="0"/>
    </xf>
    <xf numFmtId="0" fontId="55" fillId="0" borderId="32" xfId="0" applyFont="1" applyFill="1" applyBorder="1" applyAlignment="1" applyProtection="1">
      <alignment horizontal="left" vertical="top" wrapText="1"/>
      <protection locked="0"/>
    </xf>
    <xf numFmtId="0" fontId="55" fillId="0" borderId="29" xfId="0" applyFont="1" applyFill="1" applyBorder="1" applyAlignment="1" applyProtection="1">
      <alignment horizontal="left" vertical="top" wrapText="1"/>
      <protection locked="0"/>
    </xf>
    <xf numFmtId="0" fontId="55" fillId="0" borderId="33" xfId="0" applyFont="1" applyFill="1" applyBorder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5" fillId="0" borderId="13" xfId="0" applyFont="1" applyFill="1" applyBorder="1" applyAlignment="1" applyProtection="1">
      <alignment horizontal="left" vertical="top" wrapText="1"/>
      <protection locked="0"/>
    </xf>
    <xf numFmtId="0" fontId="55" fillId="0" borderId="14" xfId="0" applyFont="1" applyFill="1" applyBorder="1" applyAlignment="1" applyProtection="1">
      <alignment horizontal="left" vertical="top" wrapText="1"/>
      <protection locked="0"/>
    </xf>
    <xf numFmtId="0" fontId="57" fillId="0" borderId="13" xfId="0" applyFont="1" applyFill="1" applyBorder="1" applyAlignment="1" applyProtection="1">
      <alignment horizontal="center" vertical="center"/>
    </xf>
    <xf numFmtId="0" fontId="57" fillId="0" borderId="14" xfId="0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 vertical="center" wrapText="1"/>
    </xf>
    <xf numFmtId="0" fontId="54" fillId="0" borderId="12" xfId="2" applyFont="1" applyFill="1" applyBorder="1" applyAlignment="1" applyProtection="1">
      <alignment horizontal="center" vertical="center"/>
      <protection locked="0"/>
    </xf>
    <xf numFmtId="0" fontId="54" fillId="0" borderId="13" xfId="2" applyFont="1" applyFill="1" applyBorder="1" applyAlignment="1" applyProtection="1">
      <alignment horizontal="center" vertical="center"/>
      <protection locked="0"/>
    </xf>
    <xf numFmtId="0" fontId="54" fillId="0" borderId="14" xfId="2" applyFont="1" applyFill="1" applyBorder="1" applyAlignment="1" applyProtection="1">
      <alignment horizontal="center" vertical="center"/>
      <protection locked="0"/>
    </xf>
    <xf numFmtId="0" fontId="76" fillId="39" borderId="37" xfId="0" applyFont="1" applyFill="1" applyBorder="1" applyAlignment="1" applyProtection="1">
      <alignment horizontal="center" vertical="center"/>
    </xf>
    <xf numFmtId="0" fontId="76" fillId="39" borderId="11" xfId="0" applyFont="1" applyFill="1" applyBorder="1" applyAlignment="1" applyProtection="1">
      <alignment horizontal="center" vertical="center"/>
    </xf>
    <xf numFmtId="0" fontId="76" fillId="39" borderId="38" xfId="0" applyFont="1" applyFill="1" applyBorder="1" applyAlignment="1" applyProtection="1">
      <alignment horizontal="center" vertical="center"/>
    </xf>
    <xf numFmtId="0" fontId="57" fillId="0" borderId="25" xfId="0" applyFont="1" applyFill="1" applyBorder="1" applyAlignment="1" applyProtection="1">
      <alignment horizontal="center" vertical="center" wrapText="1"/>
    </xf>
    <xf numFmtId="0" fontId="55" fillId="0" borderId="0" xfId="0" applyFont="1" applyFill="1" applyAlignment="1" applyProtection="1">
      <alignment horizontal="center" vertical="center"/>
    </xf>
    <xf numFmtId="0" fontId="54" fillId="0" borderId="0" xfId="0" applyFont="1" applyFill="1" applyBorder="1" applyAlignment="1" applyProtection="1">
      <alignment horizontal="center" vertical="center"/>
    </xf>
    <xf numFmtId="0" fontId="55" fillId="0" borderId="29" xfId="0" applyFont="1" applyFill="1" applyBorder="1" applyAlignment="1" applyProtection="1">
      <alignment horizontal="center" vertical="center" wrapText="1"/>
    </xf>
    <xf numFmtId="0" fontId="55" fillId="0" borderId="12" xfId="0" applyFont="1" applyFill="1" applyBorder="1" applyAlignment="1" applyProtection="1">
      <alignment horizontal="center" vertical="center"/>
    </xf>
    <xf numFmtId="0" fontId="55" fillId="0" borderId="14" xfId="0" applyFont="1" applyFill="1" applyBorder="1" applyAlignment="1" applyProtection="1">
      <alignment horizontal="center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55" fillId="0" borderId="14" xfId="0" applyFont="1" applyFill="1" applyBorder="1" applyAlignment="1" applyProtection="1">
      <alignment horizontal="center" vertical="center" wrapText="1"/>
    </xf>
    <xf numFmtId="0" fontId="77" fillId="0" borderId="0" xfId="0" applyFont="1" applyFill="1" applyBorder="1" applyAlignment="1" applyProtection="1">
      <alignment horizontal="center" vertical="center" wrapText="1"/>
    </xf>
    <xf numFmtId="0" fontId="57" fillId="0" borderId="12" xfId="0" applyFont="1" applyFill="1" applyBorder="1" applyAlignment="1" applyProtection="1">
      <alignment horizontal="left" vertical="center"/>
    </xf>
    <xf numFmtId="0" fontId="57" fillId="0" borderId="13" xfId="0" applyFont="1" applyFill="1" applyBorder="1" applyAlignment="1" applyProtection="1">
      <alignment horizontal="left" vertical="center"/>
    </xf>
    <xf numFmtId="0" fontId="57" fillId="0" borderId="14" xfId="0" applyFont="1" applyFill="1" applyBorder="1" applyAlignment="1" applyProtection="1">
      <alignment horizontal="left" vertical="center"/>
    </xf>
    <xf numFmtId="0" fontId="55" fillId="0" borderId="13" xfId="0" applyFont="1" applyFill="1" applyBorder="1" applyAlignment="1" applyProtection="1">
      <alignment horizontal="center" vertical="center" wrapText="1"/>
    </xf>
    <xf numFmtId="0" fontId="55" fillId="0" borderId="15" xfId="0" applyFont="1" applyFill="1" applyBorder="1" applyAlignment="1" applyProtection="1">
      <alignment horizontal="center" vertical="center"/>
    </xf>
    <xf numFmtId="3" fontId="71" fillId="0" borderId="15" xfId="0" applyNumberFormat="1" applyFont="1" applyBorder="1" applyAlignment="1" applyProtection="1">
      <alignment horizontal="center" vertical="center"/>
    </xf>
    <xf numFmtId="0" fontId="52" fillId="0" borderId="12" xfId="0" applyFont="1" applyBorder="1" applyAlignment="1" applyProtection="1">
      <alignment horizontal="center" vertical="center"/>
    </xf>
    <xf numFmtId="0" fontId="52" fillId="0" borderId="13" xfId="0" applyFont="1" applyBorder="1" applyAlignment="1" applyProtection="1">
      <alignment horizontal="center" vertical="center"/>
    </xf>
    <xf numFmtId="0" fontId="52" fillId="0" borderId="14" xfId="0" applyFont="1" applyBorder="1" applyAlignment="1" applyProtection="1">
      <alignment horizontal="center" vertical="center"/>
    </xf>
    <xf numFmtId="0" fontId="67" fillId="0" borderId="15" xfId="0" applyFont="1" applyBorder="1" applyAlignment="1" applyProtection="1">
      <alignment horizontal="center" vertical="center"/>
    </xf>
    <xf numFmtId="0" fontId="71" fillId="0" borderId="15" xfId="0" applyFont="1" applyBorder="1" applyAlignment="1" applyProtection="1">
      <alignment horizontal="center" vertical="center" wrapText="1"/>
    </xf>
    <xf numFmtId="0" fontId="55" fillId="0" borderId="15" xfId="0" applyFont="1" applyFill="1" applyBorder="1" applyAlignment="1" applyProtection="1">
      <alignment horizontal="left" vertical="center"/>
      <protection locked="0"/>
    </xf>
    <xf numFmtId="0" fontId="55" fillId="38" borderId="15" xfId="0" applyFont="1" applyFill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center" vertical="center"/>
    </xf>
    <xf numFmtId="0" fontId="54" fillId="0" borderId="13" xfId="0" applyFont="1" applyBorder="1" applyAlignment="1" applyProtection="1">
      <alignment horizontal="center" vertical="center"/>
    </xf>
    <xf numFmtId="0" fontId="54" fillId="0" borderId="14" xfId="0" applyFont="1" applyBorder="1" applyAlignment="1" applyProtection="1">
      <alignment horizontal="center" vertical="center"/>
    </xf>
    <xf numFmtId="0" fontId="67" fillId="0" borderId="0" xfId="0" applyFont="1" applyBorder="1" applyAlignment="1" applyProtection="1">
      <alignment horizontal="center" vertical="center" wrapText="1"/>
      <protection locked="0"/>
    </xf>
    <xf numFmtId="3" fontId="62" fillId="0" borderId="15" xfId="0" applyNumberFormat="1" applyFont="1" applyBorder="1" applyAlignment="1" applyProtection="1">
      <alignment horizontal="center" vertical="center"/>
    </xf>
    <xf numFmtId="3" fontId="61" fillId="0" borderId="36" xfId="0" applyNumberFormat="1" applyFont="1" applyFill="1" applyBorder="1" applyAlignment="1" applyProtection="1">
      <alignment horizontal="center" vertical="center"/>
    </xf>
    <xf numFmtId="3" fontId="61" fillId="0" borderId="15" xfId="0" applyNumberFormat="1" applyFont="1" applyFill="1" applyBorder="1" applyAlignment="1" applyProtection="1">
      <alignment horizontal="center" vertical="center"/>
    </xf>
    <xf numFmtId="3" fontId="61" fillId="0" borderId="0" xfId="0" applyNumberFormat="1" applyFont="1" applyFill="1" applyBorder="1" applyAlignment="1" applyProtection="1">
      <alignment horizontal="center" vertical="center"/>
    </xf>
    <xf numFmtId="41" fontId="68" fillId="0" borderId="15" xfId="118" applyNumberFormat="1" applyFont="1" applyFill="1" applyBorder="1" applyAlignment="1" applyProtection="1">
      <alignment horizontal="center" vertical="center"/>
    </xf>
    <xf numFmtId="41" fontId="62" fillId="0" borderId="15" xfId="118" applyNumberFormat="1" applyFont="1" applyFill="1" applyBorder="1" applyAlignment="1" applyProtection="1">
      <alignment horizontal="center" vertical="center"/>
    </xf>
    <xf numFmtId="41" fontId="62" fillId="5" borderId="15" xfId="118" applyNumberFormat="1" applyFont="1" applyFill="1" applyBorder="1" applyAlignment="1" applyProtection="1">
      <alignment horizontal="center" vertical="center"/>
    </xf>
    <xf numFmtId="0" fontId="54" fillId="0" borderId="12" xfId="0" applyFont="1" applyFill="1" applyBorder="1" applyAlignment="1" applyProtection="1">
      <alignment horizontal="center" vertical="center"/>
    </xf>
    <xf numFmtId="0" fontId="54" fillId="0" borderId="13" xfId="0" applyFont="1" applyFill="1" applyBorder="1" applyAlignment="1" applyProtection="1">
      <alignment horizontal="center" vertical="center"/>
    </xf>
    <xf numFmtId="0" fontId="54" fillId="0" borderId="14" xfId="0" applyFont="1" applyFill="1" applyBorder="1" applyAlignment="1" applyProtection="1">
      <alignment horizontal="center" vertical="center"/>
    </xf>
    <xf numFmtId="0" fontId="54" fillId="0" borderId="12" xfId="0" applyFont="1" applyFill="1" applyBorder="1" applyAlignment="1" applyProtection="1">
      <alignment horizontal="left" vertical="center"/>
    </xf>
    <xf numFmtId="0" fontId="54" fillId="0" borderId="13" xfId="0" applyFont="1" applyFill="1" applyBorder="1" applyAlignment="1" applyProtection="1">
      <alignment horizontal="left" vertical="center"/>
    </xf>
    <xf numFmtId="0" fontId="54" fillId="0" borderId="14" xfId="0" applyFont="1" applyFill="1" applyBorder="1" applyAlignment="1" applyProtection="1">
      <alignment horizontal="left" vertical="center"/>
    </xf>
    <xf numFmtId="0" fontId="54" fillId="0" borderId="15" xfId="0" applyFont="1" applyFill="1" applyBorder="1" applyAlignment="1" applyProtection="1">
      <alignment horizontal="left" vertical="center"/>
    </xf>
    <xf numFmtId="0" fontId="54" fillId="2" borderId="15" xfId="2" applyFont="1" applyFill="1" applyBorder="1" applyAlignment="1" applyProtection="1">
      <alignment horizontal="left" vertical="center"/>
    </xf>
    <xf numFmtId="41" fontId="62" fillId="38" borderId="15" xfId="118" applyNumberFormat="1" applyFont="1" applyFill="1" applyBorder="1" applyAlignment="1" applyProtection="1">
      <alignment horizontal="center" vertical="center"/>
      <protection locked="0"/>
    </xf>
    <xf numFmtId="1" fontId="54" fillId="0" borderId="15" xfId="5" quotePrefix="1" applyNumberFormat="1" applyFont="1" applyFill="1" applyBorder="1" applyAlignment="1" applyProtection="1">
      <alignment horizontal="center" vertical="center"/>
    </xf>
    <xf numFmtId="0" fontId="64" fillId="2" borderId="0" xfId="2" applyFont="1" applyFill="1" applyBorder="1" applyAlignment="1" applyProtection="1">
      <alignment horizontal="left" vertical="center"/>
    </xf>
    <xf numFmtId="0" fontId="52" fillId="0" borderId="15" xfId="0" applyFont="1" applyFill="1" applyBorder="1" applyAlignment="1" applyProtection="1">
      <alignment horizontal="left" vertical="center"/>
    </xf>
    <xf numFmtId="3" fontId="72" fillId="0" borderId="15" xfId="0" applyNumberFormat="1" applyFont="1" applyFill="1" applyBorder="1" applyAlignment="1" applyProtection="1">
      <alignment horizontal="center" vertical="center"/>
    </xf>
    <xf numFmtId="41" fontId="67" fillId="0" borderId="15" xfId="118" applyNumberFormat="1" applyFont="1" applyFill="1" applyBorder="1" applyAlignment="1" applyProtection="1">
      <alignment horizontal="center" vertical="center"/>
    </xf>
    <xf numFmtId="41" fontId="69" fillId="0" borderId="15" xfId="118" applyNumberFormat="1" applyFont="1" applyFill="1" applyBorder="1" applyAlignment="1" applyProtection="1">
      <alignment horizontal="center" vertical="center"/>
    </xf>
    <xf numFmtId="0" fontId="54" fillId="0" borderId="12" xfId="0" applyFont="1" applyFill="1" applyBorder="1" applyAlignment="1" applyProtection="1">
      <alignment horizontal="center" wrapText="1"/>
    </xf>
    <xf numFmtId="0" fontId="54" fillId="0" borderId="14" xfId="0" applyFont="1" applyFill="1" applyBorder="1" applyAlignment="1" applyProtection="1">
      <alignment horizontal="center" wrapText="1"/>
    </xf>
    <xf numFmtId="0" fontId="62" fillId="0" borderId="15" xfId="0" applyFont="1" applyFill="1" applyBorder="1" applyAlignment="1" applyProtection="1">
      <alignment horizontal="center" vertical="center"/>
    </xf>
    <xf numFmtId="0" fontId="62" fillId="0" borderId="12" xfId="0" applyFont="1" applyFill="1" applyBorder="1" applyAlignment="1" applyProtection="1">
      <alignment horizontal="center" vertical="center"/>
    </xf>
    <xf numFmtId="1" fontId="62" fillId="2" borderId="15" xfId="2" applyNumberFormat="1" applyFont="1" applyFill="1" applyBorder="1" applyAlignment="1" applyProtection="1">
      <alignment horizontal="center" vertical="center"/>
    </xf>
    <xf numFmtId="1" fontId="62" fillId="2" borderId="12" xfId="2" applyNumberFormat="1" applyFont="1" applyFill="1" applyBorder="1" applyAlignment="1" applyProtection="1">
      <alignment horizontal="center" vertical="center"/>
    </xf>
    <xf numFmtId="179" fontId="62" fillId="0" borderId="15" xfId="118" applyNumberFormat="1" applyFont="1" applyFill="1" applyBorder="1" applyAlignment="1" applyProtection="1">
      <alignment horizontal="center" vertical="center"/>
    </xf>
    <xf numFmtId="0" fontId="77" fillId="0" borderId="0" xfId="0" applyFont="1" applyFill="1" applyAlignment="1" applyProtection="1">
      <alignment horizontal="center" vertical="center"/>
    </xf>
    <xf numFmtId="10" fontId="55" fillId="0" borderId="12" xfId="0" applyNumberFormat="1" applyFont="1" applyFill="1" applyBorder="1" applyAlignment="1" applyProtection="1">
      <alignment horizontal="center"/>
    </xf>
    <xf numFmtId="10" fontId="55" fillId="0" borderId="14" xfId="0" applyNumberFormat="1" applyFont="1" applyFill="1" applyBorder="1" applyAlignment="1" applyProtection="1">
      <alignment horizontal="center"/>
    </xf>
    <xf numFmtId="10" fontId="57" fillId="0" borderId="12" xfId="0" applyNumberFormat="1" applyFont="1" applyFill="1" applyBorder="1" applyAlignment="1" applyProtection="1">
      <alignment horizontal="center" vertical="center"/>
    </xf>
    <xf numFmtId="10" fontId="57" fillId="0" borderId="14" xfId="0" applyNumberFormat="1" applyFont="1" applyFill="1" applyBorder="1" applyAlignment="1" applyProtection="1">
      <alignment horizontal="center" vertical="center"/>
    </xf>
    <xf numFmtId="0" fontId="54" fillId="0" borderId="15" xfId="0" applyFont="1" applyFill="1" applyBorder="1" applyAlignment="1" applyProtection="1">
      <alignment horizontal="center" vertical="center" wrapText="1"/>
    </xf>
    <xf numFmtId="0" fontId="55" fillId="0" borderId="12" xfId="0" applyFont="1" applyFill="1" applyBorder="1" applyAlignment="1" applyProtection="1">
      <alignment horizontal="left" vertical="center"/>
    </xf>
    <xf numFmtId="0" fontId="55" fillId="0" borderId="13" xfId="0" applyFont="1" applyFill="1" applyBorder="1" applyAlignment="1" applyProtection="1">
      <alignment horizontal="left" vertical="center"/>
    </xf>
    <xf numFmtId="0" fontId="57" fillId="0" borderId="15" xfId="0" applyFont="1" applyFill="1" applyBorder="1" applyAlignment="1" applyProtection="1">
      <alignment horizontal="center" vertical="center"/>
    </xf>
    <xf numFmtId="0" fontId="55" fillId="0" borderId="15" xfId="0" applyFont="1" applyFill="1" applyBorder="1" applyAlignment="1" applyProtection="1">
      <alignment horizontal="left" vertical="center"/>
    </xf>
    <xf numFmtId="0" fontId="57" fillId="0" borderId="15" xfId="0" applyFont="1" applyFill="1" applyBorder="1" applyAlignment="1" applyProtection="1">
      <alignment horizontal="left" vertical="center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3" fontId="62" fillId="2" borderId="15" xfId="2" applyNumberFormat="1" applyFont="1" applyFill="1" applyBorder="1" applyAlignment="1" applyProtection="1">
      <alignment horizontal="center" vertical="center"/>
    </xf>
    <xf numFmtId="0" fontId="62" fillId="2" borderId="15" xfId="2" applyFont="1" applyFill="1" applyBorder="1" applyAlignment="1" applyProtection="1">
      <alignment horizontal="center" vertical="center"/>
    </xf>
    <xf numFmtId="0" fontId="57" fillId="0" borderId="29" xfId="0" applyFont="1" applyFill="1" applyBorder="1" applyAlignment="1" applyProtection="1">
      <alignment horizontal="center" vertical="center" wrapText="1"/>
    </xf>
    <xf numFmtId="0" fontId="57" fillId="0" borderId="12" xfId="0" applyFont="1" applyFill="1" applyBorder="1" applyAlignment="1" applyProtection="1">
      <alignment horizontal="center" vertical="center"/>
    </xf>
    <xf numFmtId="0" fontId="55" fillId="0" borderId="12" xfId="0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horizontal="left" vertical="center" wrapText="1"/>
    </xf>
    <xf numFmtId="0" fontId="55" fillId="0" borderId="14" xfId="0" applyFont="1" applyFill="1" applyBorder="1" applyAlignment="1" applyProtection="1">
      <alignment horizontal="left" vertical="center" wrapText="1"/>
    </xf>
    <xf numFmtId="0" fontId="51" fillId="0" borderId="13" xfId="0" applyFont="1" applyFill="1" applyBorder="1" applyAlignment="1" applyProtection="1">
      <alignment horizontal="left" vertical="center" wrapText="1"/>
    </xf>
    <xf numFmtId="0" fontId="51" fillId="0" borderId="14" xfId="0" applyFont="1" applyFill="1" applyBorder="1" applyAlignment="1" applyProtection="1">
      <alignment horizontal="left" vertical="center" wrapText="1"/>
    </xf>
    <xf numFmtId="0" fontId="55" fillId="0" borderId="14" xfId="0" applyFont="1" applyFill="1" applyBorder="1" applyAlignment="1" applyProtection="1">
      <alignment horizontal="left" vertical="center"/>
    </xf>
    <xf numFmtId="0" fontId="57" fillId="0" borderId="25" xfId="0" applyFont="1" applyFill="1" applyBorder="1" applyAlignment="1" applyProtection="1">
      <alignment horizontal="center" vertical="top" wrapText="1"/>
    </xf>
    <xf numFmtId="0" fontId="57" fillId="0" borderId="29" xfId="0" applyFont="1" applyFill="1" applyBorder="1" applyAlignment="1" applyProtection="1">
      <alignment horizontal="center" vertical="top" wrapText="1"/>
    </xf>
    <xf numFmtId="0" fontId="78" fillId="39" borderId="15" xfId="0" applyFont="1" applyFill="1" applyBorder="1" applyAlignment="1" applyProtection="1">
      <alignment horizontal="center" vertical="center" wrapText="1"/>
    </xf>
    <xf numFmtId="0" fontId="78" fillId="39" borderId="15" xfId="0" applyFont="1" applyFill="1" applyBorder="1" applyAlignment="1" applyProtection="1">
      <alignment horizontal="center" vertical="center"/>
    </xf>
    <xf numFmtId="0" fontId="77" fillId="0" borderId="30" xfId="0" applyFont="1" applyFill="1" applyBorder="1" applyAlignment="1" applyProtection="1">
      <alignment horizontal="center" vertical="center" wrapText="1"/>
    </xf>
    <xf numFmtId="0" fontId="77" fillId="0" borderId="25" xfId="0" applyFont="1" applyFill="1" applyBorder="1" applyAlignment="1" applyProtection="1">
      <alignment horizontal="center" vertical="center" wrapText="1"/>
    </xf>
    <xf numFmtId="0" fontId="77" fillId="0" borderId="31" xfId="0" applyFont="1" applyFill="1" applyBorder="1" applyAlignment="1" applyProtection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 wrapText="1"/>
    </xf>
    <xf numFmtId="0" fontId="77" fillId="0" borderId="35" xfId="0" applyFont="1" applyFill="1" applyBorder="1" applyAlignment="1" applyProtection="1">
      <alignment horizontal="center" vertical="center" wrapText="1"/>
    </xf>
    <xf numFmtId="0" fontId="77" fillId="0" borderId="32" xfId="0" applyFont="1" applyFill="1" applyBorder="1" applyAlignment="1" applyProtection="1">
      <alignment horizontal="center" vertical="center" wrapText="1"/>
    </xf>
    <xf numFmtId="0" fontId="77" fillId="0" borderId="29" xfId="0" applyFont="1" applyFill="1" applyBorder="1" applyAlignment="1" applyProtection="1">
      <alignment horizontal="center" vertical="center" wrapText="1"/>
    </xf>
    <xf numFmtId="0" fontId="77" fillId="0" borderId="33" xfId="0" applyFont="1" applyFill="1" applyBorder="1" applyAlignment="1" applyProtection="1">
      <alignment horizontal="center" vertical="center" wrapText="1"/>
    </xf>
    <xf numFmtId="0" fontId="57" fillId="0" borderId="0" xfId="0" applyFont="1" applyFill="1" applyAlignment="1" applyProtection="1">
      <alignment horizontal="center" vertical="center"/>
    </xf>
    <xf numFmtId="0" fontId="76" fillId="39" borderId="12" xfId="0" applyFont="1" applyFill="1" applyBorder="1" applyAlignment="1" applyProtection="1">
      <alignment horizontal="center" vertical="center"/>
    </xf>
    <xf numFmtId="0" fontId="76" fillId="39" borderId="13" xfId="0" applyFont="1" applyFill="1" applyBorder="1" applyAlignment="1" applyProtection="1">
      <alignment horizontal="center" vertical="center"/>
    </xf>
    <xf numFmtId="0" fontId="76" fillId="39" borderId="14" xfId="0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 vertical="center"/>
    </xf>
    <xf numFmtId="0" fontId="76" fillId="39" borderId="12" xfId="3" applyFont="1" applyFill="1" applyBorder="1" applyAlignment="1" applyProtection="1">
      <alignment horizontal="center" vertical="center" wrapText="1"/>
    </xf>
    <xf numFmtId="0" fontId="76" fillId="39" borderId="13" xfId="3" applyFont="1" applyFill="1" applyBorder="1" applyAlignment="1" applyProtection="1">
      <alignment horizontal="center" vertical="center" wrapText="1"/>
    </xf>
    <xf numFmtId="0" fontId="76" fillId="39" borderId="14" xfId="3" applyFont="1" applyFill="1" applyBorder="1" applyAlignment="1" applyProtection="1">
      <alignment horizontal="center" vertical="center" wrapText="1"/>
    </xf>
    <xf numFmtId="0" fontId="57" fillId="0" borderId="29" xfId="0" applyFont="1" applyFill="1" applyBorder="1" applyAlignment="1" applyProtection="1">
      <alignment horizontal="center" vertical="center"/>
    </xf>
    <xf numFmtId="0" fontId="51" fillId="0" borderId="25" xfId="0" applyFont="1" applyFill="1" applyBorder="1" applyAlignment="1" applyProtection="1">
      <alignment horizontal="center"/>
      <protection locked="0"/>
    </xf>
    <xf numFmtId="0" fontId="57" fillId="0" borderId="29" xfId="0" applyFont="1" applyFill="1" applyBorder="1" applyAlignment="1" applyProtection="1">
      <alignment horizontal="center" wrapText="1"/>
    </xf>
    <xf numFmtId="0" fontId="51" fillId="0" borderId="13" xfId="0" applyFont="1" applyFill="1" applyBorder="1" applyAlignment="1" applyProtection="1">
      <alignment horizontal="center"/>
      <protection locked="0"/>
    </xf>
    <xf numFmtId="0" fontId="55" fillId="0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55" fillId="0" borderId="14" xfId="0" applyFont="1" applyFill="1" applyBorder="1" applyAlignment="1" applyProtection="1">
      <alignment horizontal="left" vertical="center"/>
      <protection locked="0"/>
    </xf>
    <xf numFmtId="177" fontId="60" fillId="40" borderId="12" xfId="0" applyNumberFormat="1" applyFont="1" applyFill="1" applyBorder="1" applyAlignment="1" applyProtection="1">
      <alignment horizontal="center" vertical="center"/>
      <protection locked="0"/>
    </xf>
    <xf numFmtId="177" fontId="60" fillId="40" borderId="14" xfId="0" applyNumberFormat="1" applyFont="1" applyFill="1" applyBorder="1" applyAlignment="1" applyProtection="1">
      <alignment horizontal="center" vertical="center"/>
      <protection locked="0"/>
    </xf>
    <xf numFmtId="177" fontId="60" fillId="40" borderId="12" xfId="0" quotePrefix="1" applyNumberFormat="1" applyFont="1" applyFill="1" applyBorder="1" applyAlignment="1" applyProtection="1">
      <alignment horizontal="center" vertical="center"/>
      <protection locked="0"/>
    </xf>
    <xf numFmtId="177" fontId="60" fillId="40" borderId="14" xfId="0" quotePrefix="1" applyNumberFormat="1" applyFont="1" applyFill="1" applyBorder="1" applyAlignment="1" applyProtection="1">
      <alignment horizontal="center" vertical="center"/>
      <protection locked="0"/>
    </xf>
    <xf numFmtId="0" fontId="60" fillId="40" borderId="12" xfId="0" applyFont="1" applyFill="1" applyBorder="1" applyAlignment="1" applyProtection="1">
      <alignment horizontal="center" vertical="center"/>
      <protection locked="0"/>
    </xf>
    <xf numFmtId="0" fontId="60" fillId="40" borderId="14" xfId="0" applyFont="1" applyFill="1" applyBorder="1" applyAlignment="1" applyProtection="1">
      <alignment horizontal="center" vertical="center"/>
      <protection locked="0"/>
    </xf>
    <xf numFmtId="177" fontId="51" fillId="0" borderId="12" xfId="0" applyNumberFormat="1" applyFont="1" applyFill="1" applyBorder="1" applyAlignment="1" applyProtection="1">
      <alignment horizontal="center" vertical="center"/>
    </xf>
    <xf numFmtId="177" fontId="51" fillId="0" borderId="14" xfId="0" applyNumberFormat="1" applyFont="1" applyFill="1" applyBorder="1" applyAlignment="1" applyProtection="1">
      <alignment horizontal="center" vertical="center"/>
    </xf>
    <xf numFmtId="0" fontId="52" fillId="2" borderId="12" xfId="0" applyFont="1" applyFill="1" applyBorder="1" applyAlignment="1" applyProtection="1">
      <alignment horizontal="left" vertical="center"/>
    </xf>
    <xf numFmtId="0" fontId="52" fillId="2" borderId="13" xfId="0" applyFont="1" applyFill="1" applyBorder="1" applyAlignment="1" applyProtection="1">
      <alignment horizontal="left" vertical="center"/>
    </xf>
    <xf numFmtId="0" fontId="52" fillId="2" borderId="14" xfId="0" applyFont="1" applyFill="1" applyBorder="1" applyAlignment="1" applyProtection="1">
      <alignment horizontal="left" vertical="center"/>
    </xf>
    <xf numFmtId="0" fontId="55" fillId="38" borderId="12" xfId="0" applyFont="1" applyFill="1" applyBorder="1" applyAlignment="1" applyProtection="1">
      <alignment horizontal="center" vertical="center"/>
      <protection locked="0"/>
    </xf>
    <xf numFmtId="0" fontId="55" fillId="38" borderId="14" xfId="0" applyFont="1" applyFill="1" applyBorder="1" applyAlignment="1" applyProtection="1">
      <alignment horizontal="center" vertical="center"/>
      <protection locked="0"/>
    </xf>
    <xf numFmtId="0" fontId="55" fillId="0" borderId="30" xfId="0" applyFont="1" applyFill="1" applyBorder="1" applyAlignment="1" applyProtection="1">
      <alignment horizontal="left" vertical="top"/>
      <protection locked="0"/>
    </xf>
    <xf numFmtId="0" fontId="55" fillId="0" borderId="25" xfId="0" applyFont="1" applyFill="1" applyBorder="1" applyAlignment="1" applyProtection="1">
      <alignment horizontal="left" vertical="top"/>
      <protection locked="0"/>
    </xf>
    <xf numFmtId="0" fontId="55" fillId="0" borderId="31" xfId="0" applyFont="1" applyFill="1" applyBorder="1" applyAlignment="1" applyProtection="1">
      <alignment horizontal="left" vertical="top"/>
      <protection locked="0"/>
    </xf>
    <xf numFmtId="0" fontId="55" fillId="0" borderId="34" xfId="0" applyFont="1" applyFill="1" applyBorder="1" applyAlignment="1" applyProtection="1">
      <alignment horizontal="left" vertical="top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5" fillId="0" borderId="35" xfId="0" applyFont="1" applyFill="1" applyBorder="1" applyAlignment="1" applyProtection="1">
      <alignment horizontal="left" vertical="top"/>
      <protection locked="0"/>
    </xf>
    <xf numFmtId="0" fontId="55" fillId="0" borderId="32" xfId="0" applyFont="1" applyFill="1" applyBorder="1" applyAlignment="1" applyProtection="1">
      <alignment horizontal="left" vertical="top"/>
      <protection locked="0"/>
    </xf>
    <xf numFmtId="0" fontId="55" fillId="0" borderId="29" xfId="0" applyFont="1" applyFill="1" applyBorder="1" applyAlignment="1" applyProtection="1">
      <alignment horizontal="left" vertical="top"/>
      <protection locked="0"/>
    </xf>
    <xf numFmtId="0" fontId="55" fillId="0" borderId="33" xfId="0" applyFont="1" applyFill="1" applyBorder="1" applyAlignment="1" applyProtection="1">
      <alignment horizontal="left" vertical="top"/>
      <protection locked="0"/>
    </xf>
    <xf numFmtId="0" fontId="55" fillId="0" borderId="15" xfId="0" applyFont="1" applyFill="1" applyBorder="1" applyAlignment="1" applyProtection="1">
      <alignment horizontal="center" vertical="center" wrapText="1"/>
    </xf>
    <xf numFmtId="0" fontId="77" fillId="0" borderId="0" xfId="0" applyFont="1" applyFill="1" applyBorder="1" applyAlignment="1" applyProtection="1">
      <alignment horizontal="center" vertical="center"/>
    </xf>
    <xf numFmtId="0" fontId="51" fillId="0" borderId="12" xfId="0" applyFont="1" applyFill="1" applyBorder="1" applyAlignment="1" applyProtection="1">
      <alignment horizontal="left" vertical="top"/>
      <protection locked="0"/>
    </xf>
    <xf numFmtId="0" fontId="51" fillId="0" borderId="13" xfId="0" applyFont="1" applyFill="1" applyBorder="1" applyAlignment="1" applyProtection="1">
      <alignment horizontal="left" vertical="top"/>
      <protection locked="0"/>
    </xf>
    <xf numFmtId="0" fontId="51" fillId="0" borderId="14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60" fillId="38" borderId="15" xfId="0" applyFont="1" applyFill="1" applyBorder="1" applyAlignment="1" applyProtection="1">
      <alignment horizontal="center" vertical="center"/>
      <protection locked="0"/>
    </xf>
    <xf numFmtId="0" fontId="55" fillId="0" borderId="30" xfId="0" applyFont="1" applyFill="1" applyBorder="1" applyAlignment="1" applyProtection="1">
      <alignment horizontal="center" vertical="center" wrapText="1"/>
    </xf>
    <xf numFmtId="0" fontId="55" fillId="0" borderId="31" xfId="0" applyFont="1" applyFill="1" applyBorder="1" applyAlignment="1" applyProtection="1">
      <alignment horizontal="center" vertical="center" wrapText="1"/>
    </xf>
    <xf numFmtId="0" fontId="55" fillId="0" borderId="32" xfId="0" applyFont="1" applyFill="1" applyBorder="1" applyAlignment="1" applyProtection="1">
      <alignment horizontal="center" vertical="center" wrapText="1"/>
    </xf>
    <xf numFmtId="0" fontId="55" fillId="0" borderId="33" xfId="0" applyFont="1" applyFill="1" applyBorder="1" applyAlignment="1" applyProtection="1">
      <alignment horizontal="center" vertical="center" wrapText="1"/>
    </xf>
    <xf numFmtId="0" fontId="54" fillId="38" borderId="15" xfId="2" applyFont="1" applyFill="1" applyBorder="1" applyAlignment="1" applyProtection="1">
      <alignment horizontal="center" vertical="center"/>
      <protection locked="0"/>
    </xf>
    <xf numFmtId="0" fontId="55" fillId="0" borderId="29" xfId="0" applyFont="1" applyFill="1" applyBorder="1" applyAlignment="1" applyProtection="1">
      <alignment horizontal="center" vertical="center"/>
    </xf>
    <xf numFmtId="0" fontId="52" fillId="2" borderId="12" xfId="2" applyFont="1" applyFill="1" applyBorder="1" applyAlignment="1" applyProtection="1">
      <alignment horizontal="left" vertical="center"/>
    </xf>
    <xf numFmtId="0" fontId="52" fillId="2" borderId="13" xfId="2" applyFont="1" applyFill="1" applyBorder="1" applyAlignment="1" applyProtection="1">
      <alignment horizontal="left" vertical="center"/>
    </xf>
    <xf numFmtId="0" fontId="52" fillId="2" borderId="14" xfId="2" applyFont="1" applyFill="1" applyBorder="1" applyAlignment="1" applyProtection="1">
      <alignment horizontal="left" vertical="center"/>
    </xf>
    <xf numFmtId="0" fontId="54" fillId="2" borderId="29" xfId="2" applyFont="1" applyFill="1" applyBorder="1" applyAlignment="1" applyProtection="1">
      <alignment horizontal="center" vertical="center"/>
    </xf>
    <xf numFmtId="10" fontId="57" fillId="0" borderId="12" xfId="0" applyNumberFormat="1" applyFont="1" applyFill="1" applyBorder="1" applyAlignment="1" applyProtection="1">
      <alignment horizontal="center"/>
    </xf>
    <xf numFmtId="10" fontId="57" fillId="0" borderId="14" xfId="0" applyNumberFormat="1" applyFont="1" applyFill="1" applyBorder="1" applyAlignment="1" applyProtection="1">
      <alignment horizontal="center"/>
    </xf>
    <xf numFmtId="0" fontId="54" fillId="2" borderId="15" xfId="2" applyFont="1" applyFill="1" applyBorder="1" applyAlignment="1" applyProtection="1">
      <alignment horizontal="center" vertical="center"/>
    </xf>
    <xf numFmtId="0" fontId="73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54" fillId="2" borderId="0" xfId="2" applyFont="1" applyFill="1" applyBorder="1" applyAlignment="1" applyProtection="1">
      <alignment horizontal="center" vertical="center"/>
    </xf>
    <xf numFmtId="0" fontId="71" fillId="0" borderId="0" xfId="0" applyFont="1" applyBorder="1" applyAlignment="1" applyProtection="1">
      <alignment horizontal="center"/>
    </xf>
    <xf numFmtId="0" fontId="51" fillId="0" borderId="0" xfId="0" applyFont="1" applyFill="1" applyBorder="1" applyAlignment="1" applyProtection="1">
      <alignment horizontal="center"/>
    </xf>
    <xf numFmtId="0" fontId="51" fillId="0" borderId="0" xfId="0" applyFont="1" applyFill="1" applyBorder="1" applyAlignment="1" applyProtection="1">
      <alignment horizontal="left" vertical="center"/>
    </xf>
    <xf numFmtId="3" fontId="68" fillId="0" borderId="12" xfId="0" applyNumberFormat="1" applyFont="1" applyBorder="1" applyAlignment="1" applyProtection="1">
      <alignment horizontal="center" vertical="center"/>
    </xf>
    <xf numFmtId="3" fontId="68" fillId="0" borderId="14" xfId="0" applyNumberFormat="1" applyFont="1" applyBorder="1" applyAlignment="1" applyProtection="1">
      <alignment horizontal="center" vertical="center"/>
    </xf>
    <xf numFmtId="4" fontId="68" fillId="0" borderId="15" xfId="0" applyNumberFormat="1" applyFont="1" applyBorder="1" applyAlignment="1" applyProtection="1">
      <alignment horizontal="center" vertical="center"/>
    </xf>
    <xf numFmtId="0" fontId="51" fillId="0" borderId="15" xfId="0" applyFont="1" applyFill="1" applyBorder="1" applyAlignment="1" applyProtection="1">
      <alignment horizontal="center" vertical="center" wrapText="1"/>
    </xf>
    <xf numFmtId="0" fontId="52" fillId="0" borderId="15" xfId="0" applyFont="1" applyBorder="1" applyAlignment="1" applyProtection="1">
      <alignment horizontal="center" vertical="center"/>
    </xf>
    <xf numFmtId="3" fontId="71" fillId="0" borderId="0" xfId="0" applyNumberFormat="1" applyFont="1" applyBorder="1" applyAlignment="1" applyProtection="1">
      <alignment horizontal="center" vertical="center"/>
    </xf>
    <xf numFmtId="4" fontId="55" fillId="0" borderId="15" xfId="0" applyNumberFormat="1" applyFont="1" applyFill="1" applyBorder="1" applyAlignment="1" applyProtection="1">
      <alignment horizontal="center" vertical="center"/>
    </xf>
    <xf numFmtId="0" fontId="55" fillId="0" borderId="29" xfId="0" applyFont="1" applyFill="1" applyBorder="1" applyAlignment="1" applyProtection="1">
      <alignment horizontal="center"/>
    </xf>
    <xf numFmtId="0" fontId="54" fillId="38" borderId="15" xfId="0" applyFont="1" applyFill="1" applyBorder="1" applyAlignment="1" applyProtection="1">
      <alignment horizontal="center" vertical="center"/>
      <protection locked="0"/>
    </xf>
    <xf numFmtId="0" fontId="3" fillId="4" borderId="4" xfId="2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5" fillId="0" borderId="0" xfId="1" applyFont="1" applyBorder="1" applyAlignment="1">
      <alignment wrapText="1"/>
    </xf>
    <xf numFmtId="0" fontId="5" fillId="0" borderId="0" xfId="1" applyFont="1" applyAlignment="1">
      <alignment wrapText="1"/>
    </xf>
    <xf numFmtId="0" fontId="5" fillId="0" borderId="3" xfId="1" applyFont="1" applyBorder="1" applyAlignment="1">
      <alignment wrapText="1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2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Alignment="1" applyProtection="1">
      <alignment horizontal="center"/>
      <protection locked="0"/>
    </xf>
    <xf numFmtId="0" fontId="5" fillId="0" borderId="3" xfId="1" applyFont="1" applyBorder="1" applyAlignment="1"/>
    <xf numFmtId="0" fontId="3" fillId="2" borderId="3" xfId="2" applyFont="1" applyFill="1" applyBorder="1" applyAlignment="1">
      <alignment horizontal="center"/>
    </xf>
  </cellXfs>
  <cellStyles count="120">
    <cellStyle name="%" xfId="7"/>
    <cellStyle name="Akcenat1" xfId="8"/>
    <cellStyle name="Akcenat1 - 20%" xfId="9"/>
    <cellStyle name="Akcenat1 - 40%" xfId="10"/>
    <cellStyle name="Akcenat1 - 60%" xfId="11"/>
    <cellStyle name="Akcenat2" xfId="12"/>
    <cellStyle name="Akcenat2 - 20%" xfId="13"/>
    <cellStyle name="Akcenat2 - 40%" xfId="14"/>
    <cellStyle name="Akcenat2 - 60%" xfId="15"/>
    <cellStyle name="Akcenat3" xfId="16"/>
    <cellStyle name="Akcenat3 - 20%" xfId="17"/>
    <cellStyle name="Akcenat3 - 40%" xfId="18"/>
    <cellStyle name="Akcenat3 - 60%" xfId="19"/>
    <cellStyle name="Akcenat4" xfId="20"/>
    <cellStyle name="Akcenat4 - 20%" xfId="21"/>
    <cellStyle name="Akcenat4 - 40%" xfId="22"/>
    <cellStyle name="Akcenat4 - 60%" xfId="23"/>
    <cellStyle name="Akcenat5" xfId="24"/>
    <cellStyle name="Akcenat5 - 20%" xfId="25"/>
    <cellStyle name="Akcenat5 - 40%" xfId="26"/>
    <cellStyle name="Akcenat5 - 60%" xfId="27"/>
    <cellStyle name="Akcenat6" xfId="28"/>
    <cellStyle name="Akcenat6 - 20%" xfId="29"/>
    <cellStyle name="Akcenat6 - 40%" xfId="30"/>
    <cellStyle name="Akcenat6 - 60%" xfId="31"/>
    <cellStyle name="alternate" xfId="32"/>
    <cellStyle name="Beleška" xfId="33"/>
    <cellStyle name="Code" xfId="35"/>
    <cellStyle name="Comma" xfId="118" builtinId="3"/>
    <cellStyle name="Comma 2" xfId="5"/>
    <cellStyle name="Comma 6" xfId="36"/>
    <cellStyle name="Comma0" xfId="37"/>
    <cellStyle name="Currency0" xfId="38"/>
    <cellStyle name="Ćelija za proveru" xfId="34"/>
    <cellStyle name="DataBases" xfId="39"/>
    <cellStyle name="DataToHide" xfId="40"/>
    <cellStyle name="Date" xfId="41"/>
    <cellStyle name="Dobro" xfId="42"/>
    <cellStyle name="Dziesiêtny [0]_1" xfId="43"/>
    <cellStyle name="Dziesiętny [0]_AFLOPA" xfId="44"/>
    <cellStyle name="Dziesiêtny_1" xfId="45"/>
    <cellStyle name="Dziesiętny_AFLOPA" xfId="46"/>
    <cellStyle name="Dziesiêtny_SPIS TREŒCI" xfId="47"/>
    <cellStyle name="Dziesiętny_SPIS TREŚCI" xfId="48"/>
    <cellStyle name="Entities" xfId="49"/>
    <cellStyle name="Euro" xfId="50"/>
    <cellStyle name="Final_Data" xfId="51"/>
    <cellStyle name="Fixed" xfId="52"/>
    <cellStyle name="Grey" xfId="53"/>
    <cellStyle name="Header1" xfId="54"/>
    <cellStyle name="Header2" xfId="55"/>
    <cellStyle name="Hyperlink" xfId="1" builtinId="8"/>
    <cellStyle name="Hyperlink 2" xfId="56"/>
    <cellStyle name="Hypertextový odkaz" xfId="57"/>
    <cellStyle name="Input [yellow]" xfId="58"/>
    <cellStyle name="Izlaz" xfId="59"/>
    <cellStyle name="Izračunavanje" xfId="60"/>
    <cellStyle name="LookUpText" xfId="61"/>
    <cellStyle name="Loše" xfId="62"/>
    <cellStyle name="Naslov" xfId="63"/>
    <cellStyle name="Naslov 1" xfId="64"/>
    <cellStyle name="Naslov 2" xfId="65"/>
    <cellStyle name="Naslov 3" xfId="66"/>
    <cellStyle name="Naslov 4" xfId="67"/>
    <cellStyle name="Nechranena" xfId="68"/>
    <cellStyle name="Neutralno" xfId="69"/>
    <cellStyle name="Normal" xfId="0" builtinId="0"/>
    <cellStyle name="Normal - Style1" xfId="70"/>
    <cellStyle name="Normal 2" xfId="6"/>
    <cellStyle name="Normal 3" xfId="3"/>
    <cellStyle name="Normal 4" xfId="71"/>
    <cellStyle name="Normal 5" xfId="2"/>
    <cellStyle name="Normal 7" xfId="72"/>
    <cellStyle name="Normál_MONET96T" xfId="73"/>
    <cellStyle name="normální_VYZ" xfId="74"/>
    <cellStyle name="Normalny_0" xfId="75"/>
    <cellStyle name="OScommands" xfId="76"/>
    <cellStyle name="Percent" xfId="119" builtinId="5"/>
    <cellStyle name="Percent [2]" xfId="77"/>
    <cellStyle name="Percent 2" xfId="4"/>
    <cellStyle name="Percent 6" xfId="78"/>
    <cellStyle name="Periods" xfId="79"/>
    <cellStyle name="Povezana ćelija" xfId="80"/>
    <cellStyle name="Procentowy_SAQ_NEW" xfId="81"/>
    <cellStyle name="ReadInData" xfId="82"/>
    <cellStyle name="ReportNums" xfId="83"/>
    <cellStyle name="Sledovaný hypertextový odkaz" xfId="84"/>
    <cellStyle name="Sous-Total [0]" xfId="85"/>
    <cellStyle name="Standard 2" xfId="86"/>
    <cellStyle name="Standard_COMFAR MODEL" xfId="87"/>
    <cellStyle name="STCisRadku1" xfId="88"/>
    <cellStyle name="STCisRadku2" xfId="89"/>
    <cellStyle name="STCisRadku3" xfId="90"/>
    <cellStyle name="STCisRadku4" xfId="91"/>
    <cellStyle name="STEdit" xfId="92"/>
    <cellStyle name="STEdit1" xfId="93"/>
    <cellStyle name="Stil 1" xfId="94"/>
    <cellStyle name="STNadpis1" xfId="95"/>
    <cellStyle name="STNadpis2" xfId="96"/>
    <cellStyle name="STNazRadku1" xfId="97"/>
    <cellStyle name="STNazRadku2" xfId="98"/>
    <cellStyle name="STNonEdit" xfId="99"/>
    <cellStyle name="STNonEdit2" xfId="100"/>
    <cellStyle name="STNonEditU4" xfId="101"/>
    <cellStyle name="STNormální" xfId="102"/>
    <cellStyle name="STPopis1" xfId="103"/>
    <cellStyle name="STPopis2" xfId="104"/>
    <cellStyle name="STPopis2b" xfId="105"/>
    <cellStyle name="STYLE1 - Style1" xfId="106"/>
    <cellStyle name="Table" xfId="107"/>
    <cellStyle name="Tekst objašnjenja" xfId="108"/>
    <cellStyle name="Tekst upozorenja" xfId="109"/>
    <cellStyle name="UI Background" xfId="110"/>
    <cellStyle name="UIScreenText" xfId="111"/>
    <cellStyle name="Ukupno" xfId="112"/>
    <cellStyle name="Unos" xfId="113"/>
    <cellStyle name="Variables" xfId="114"/>
    <cellStyle name="Vejica_PLAN99" xfId="115"/>
    <cellStyle name="Walutowy [0]_1" xfId="116"/>
    <cellStyle name="Walutowy_1" xfId="117"/>
  </cellStyles>
  <dxfs count="0"/>
  <tableStyles count="0" defaultTableStyle="TableStyleMedium2" defaultPivotStyle="PivotStyleMedium9"/>
  <colors>
    <mruColors>
      <color rgb="FF7C29D0"/>
      <color rgb="FFE7F6FF"/>
      <color rgb="FFD1DCFF"/>
      <color rgb="FFF1FAFF"/>
      <color rgb="FFF7FCFF"/>
      <color rgb="FFFFFFCC"/>
      <color rgb="FFFF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120650</xdr:colOff>
      <xdr:row>1</xdr:row>
      <xdr:rowOff>146050</xdr:rowOff>
    </xdr:from>
    <xdr:to>
      <xdr:col>6</xdr:col>
      <xdr:colOff>582523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3C7CBFBD-932F-43D7-BCAC-FE798DDFF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550" y="317500"/>
          <a:ext cx="3376523" cy="977900"/>
        </a:xfrm>
        <a:prstGeom prst="rect">
          <a:avLst/>
        </a:prstGeom>
      </xdr:spPr>
    </xdr:pic>
    <xdr:clientData/>
  </xdr:twoCellAnchor>
  <xdr:twoCellAnchor>
    <xdr:from>
      <xdr:col>1</xdr:col>
      <xdr:colOff>209550</xdr:colOff>
      <xdr:row>2</xdr:row>
      <xdr:rowOff>590550</xdr:rowOff>
    </xdr:from>
    <xdr:to>
      <xdr:col>11</xdr:col>
      <xdr:colOff>457200</xdr:colOff>
      <xdr:row>7</xdr:row>
      <xdr:rowOff>4705350</xdr:rowOff>
    </xdr:to>
    <xdr:sp macro="" textlink="">
      <xdr:nvSpPr>
        <xdr:cNvPr id="5" name="TextBox 4"/>
        <xdr:cNvSpPr txBox="1"/>
      </xdr:nvSpPr>
      <xdr:spPr>
        <a:xfrm>
          <a:off x="514350" y="1866900"/>
          <a:ext cx="9525000" cy="1266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Program „Pokreni se za posao“ je kreiran sa ciljem da pomaže ljudima koji žele da pokrenu ili unaprede sopstveni biznis. Svi građani sa dobrom, inovativnom i održivom poslovnom idejom iz cele Srbije mogu da postanu korisnici ovog programa.  </a:t>
          </a:r>
          <a:endParaRPr kumimoji="0" lang="sr-Latn-R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vi-VN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Program obezbeđuje: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• donaciju u iznosu do 10.000 dolara u vidu opreme, licenci/sertifikata, standardizacije i </a:t>
          </a:r>
          <a:r>
            <a:rPr kumimoji="0" lang="sr-Latn-RS" sz="1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..</a:t>
          </a: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optimizacije neophodne zа pokretanje ili unаprеđеnjе biznisa;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• poslovne i stručne obuke;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• stalnu savetodavnu i mentorsku pomoć.       </a:t>
          </a:r>
          <a:endParaRPr kumimoji="0" lang="sr-Latn-R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                                               </a:t>
          </a:r>
          <a:endParaRPr kumimoji="0" lang="sr-Latn-R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Šta je potrebno kako bi učestvovao u našem programu?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Dobra, inovativna i održiva poslovna ideja za pokretanje ili unapređenje sopstvenog biznisa;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Prebivalište ili boravište na teritoriji Republike Srbije;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Biznis idej</a:t>
          </a:r>
          <a:r>
            <a:rPr kumimoji="0" lang="sr-Latn-R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</a:t>
          </a: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zasnovana na nekim od sledećih principa:  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• inovativnost u pogledu proizvoda, pristupa poslovanju ili proizvodnji, 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• održivi razvoj,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• zaštita i očuvanje životne sredine, 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• društveno-odgovorno poslovanje, 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• razvoj lokalne zajednice (uključujući zapošljavanje lokalnog stanovništva i korišćenje njihovih </a:t>
          </a:r>
          <a:r>
            <a:rPr kumimoji="0" lang="sr-Latn-RS" sz="1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..</a:t>
          </a: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znanja i veština)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.</a:t>
          </a:r>
          <a:endParaRPr kumimoji="0" lang="sr-Latn-R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vi-VN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Ako ispunjavaš gore navedene uslove, preuzmi i popuni prijavni formular (biznis plan) i pošalji nam ga zajedno sa pratećom dokumentacijom na sledeću elektronsku adresu: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  <a:hlinkClick xmlns:r="http://schemas.openxmlformats.org/officeDocument/2006/relationships" r:id=""/>
            </a:rPr>
            <a:t>pokrenisezaposao@eneca.org.rs</a:t>
          </a: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(u “subject” mejla navesti “Dokumentacija za konkurs – Vaše ime i prezime”)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 </a:t>
          </a:r>
          <a:endParaRPr kumimoji="0" lang="sr-Latn-C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ili </a:t>
          </a:r>
          <a:r>
            <a:rPr kumimoji="0" lang="sr-Latn-C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poštom </a:t>
          </a:r>
          <a:r>
            <a:rPr kumimoji="0" lang="it-IT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na: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ENECA Niš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Poštanski fah 85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18106 Niš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Biznis plan predstavlja prvi korak u apliciranju na konkurs Pokreni se za posao. Na osnovu podataka datih u biznis planu, predstavnici ENECA-e će odabrati i posetiti kandidate čija ideja najviše obećava i koji zadovoljavaju sve ostale kriterijume. Neophodno je dati kompletne i detaljne odgovore na sva pitanja, preporučljivo je formular popuniti elektronski i poslati elektronskom poštom a ukoliko obrazac popunjavate ručno, onda ga popuniti čitko, štampanim slovima.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vi-VN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Nakon završene selekcije, izabrani korisnici su u obavezi da: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Registruju svoju poslovnu delatnost, ukoliko to nisu učinili ranije;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Uplate učešće u iznosu od 20% vrednosti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donacije</a:t>
          </a: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*;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Učestvuju u programskim aktivnostima u cilju promocije preduzetništva i samog programa.</a:t>
          </a:r>
          <a:endParaRPr kumimoji="0" lang="sr-Latn-R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vi-VN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*</a:t>
          </a:r>
          <a:r>
            <a:rPr kumimoji="0" lang="en-US" sz="18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Donacija </a:t>
          </a:r>
          <a:r>
            <a:rPr kumimoji="0" lang="vi-VN" sz="18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se dobija u vidu opreme, licenci/sertifikata, standardizacije i optimizacije. Učešće je potrebno uplatiti na račun udruženja ENECA radi kompletiranja administrativnih procedura nabavke.</a:t>
          </a:r>
        </a:p>
        <a:p>
          <a:endParaRPr lang="sr-Latn-RS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%20Finance/1_Projects/Kubo/5_Model-%20final%20versions/KUBO%20Business%20PLan%207Oct08_Management&amp;CAPEX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ne%20work/archive/Models/blank%20valu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USER/Desktop/Predmeti/Uradjeno/14%20Hotel%20Zlatnik/07776578-20500-STAND-B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Desktop/Predmeti/Uradjeno/14%20Hotel%20Zlatnik/07776578-20500-STAND-B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djacanin/Local%20Settings/Temporary%20Internet%20Files/OLK9FE/DALTON%20D.O.O.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USER/Desktop/Predmeti/Uradjeno/88%20Frikom/07042728-csd-20500-STAND-B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h0001\office\Documents%20and%20Settings\krobo\Local%20Settings\Temporary%20Internet%20Files\OLK1CE\MA%20Texaco%20Lubricants_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ustraian.bejan/Desktop/Vienna%20101/Model%20101_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3_Old%20work/Tango%20high%20level%20business%20model%20d2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PL-C"/>
      <sheetName val="Working Capital"/>
      <sheetName val="CAPEX"/>
      <sheetName val="LOANS"/>
    </sheetNames>
    <sheetDataSet>
      <sheetData sheetId="0">
        <row r="4">
          <cell r="A4" t="str">
            <v>KUBO ICE CREAM</v>
          </cell>
        </row>
        <row r="6">
          <cell r="B6" t="str">
            <v>Assumptions</v>
          </cell>
          <cell r="W6" t="str">
            <v>atypisch stille Beteiligung</v>
          </cell>
        </row>
        <row r="7">
          <cell r="B7" t="str">
            <v>32% Turnover growth; Personnel Cost 25% increase, Cost of material 37% from turnover, from 2010 decrease; FX RATE CORRECTION - TURNOVER + EBITDA 2008 IN EUR decreased</v>
          </cell>
          <cell r="W7" t="str">
            <v>Basis:             ord.  Erg.</v>
          </cell>
        </row>
        <row r="8">
          <cell r="B8" t="str">
            <v>CAPEX &amp; WC &amp; Loans - see  sheets included ; repair &amp; maintenance 2% from turnover</v>
          </cell>
          <cell r="W8" t="str">
            <v>Ergebnisanteil:</v>
          </cell>
          <cell r="AA8">
            <v>0</v>
          </cell>
        </row>
        <row r="9">
          <cell r="B9" t="str">
            <v>Marketing Cost from 2009: 10%; SG&amp;A numbers from Budget as of 11/09/08 multiplied by the correction in FX rate</v>
          </cell>
          <cell r="W9" t="str">
            <v>mind. Verzinsung:</v>
          </cell>
          <cell r="AA9">
            <v>0</v>
          </cell>
        </row>
        <row r="10">
          <cell r="B10" t="str">
            <v>INTEREST FOR SHORT TERM LOAN MUST BE CALCULATED AND REVISED AT EVERY CHANGE IN THE MODEL!</v>
          </cell>
          <cell r="W10" t="str">
            <v>max. Verzinsung:</v>
          </cell>
          <cell r="AA10">
            <v>0</v>
          </cell>
        </row>
        <row r="13">
          <cell r="A13" t="str">
            <v>P&amp;L</v>
          </cell>
          <cell r="C13" t="str">
            <v>31.12.2003</v>
          </cell>
          <cell r="D13">
            <v>38352</v>
          </cell>
          <cell r="E13">
            <v>38717</v>
          </cell>
          <cell r="F13">
            <v>39082</v>
          </cell>
          <cell r="G13">
            <v>39447</v>
          </cell>
          <cell r="H13">
            <v>39447</v>
          </cell>
          <cell r="I13">
            <v>39813</v>
          </cell>
          <cell r="J13">
            <v>40178</v>
          </cell>
          <cell r="K13">
            <v>40543</v>
          </cell>
          <cell r="L13">
            <v>40908</v>
          </cell>
          <cell r="M13">
            <v>41274</v>
          </cell>
          <cell r="N13">
            <v>41639</v>
          </cell>
          <cell r="O13">
            <v>42004</v>
          </cell>
          <cell r="P13">
            <v>42369</v>
          </cell>
          <cell r="R13" t="str">
            <v>Faktor</v>
          </cell>
          <cell r="S13" t="str">
            <v>31.12.2003</v>
          </cell>
          <cell r="T13">
            <v>38352</v>
          </cell>
          <cell r="U13">
            <v>38717</v>
          </cell>
          <cell r="V13">
            <v>39082</v>
          </cell>
          <cell r="W13">
            <v>39447</v>
          </cell>
          <cell r="X13">
            <v>39447</v>
          </cell>
          <cell r="Y13">
            <v>39813</v>
          </cell>
          <cell r="Z13">
            <v>40178</v>
          </cell>
          <cell r="AA13">
            <v>40543</v>
          </cell>
          <cell r="AB13">
            <v>40908</v>
          </cell>
          <cell r="AC13">
            <v>41274</v>
          </cell>
          <cell r="AD13">
            <v>41639</v>
          </cell>
          <cell r="AE13">
            <v>42004</v>
          </cell>
          <cell r="AF13">
            <v>42369</v>
          </cell>
          <cell r="AO13" t="str">
            <v>Stichtag</v>
          </cell>
        </row>
        <row r="14">
          <cell r="C14" t="str">
            <v>IST</v>
          </cell>
          <cell r="D14" t="str">
            <v>IST</v>
          </cell>
          <cell r="E14" t="str">
            <v>IST</v>
          </cell>
          <cell r="F14" t="str">
            <v>IST</v>
          </cell>
          <cell r="G14" t="str">
            <v>IST</v>
          </cell>
          <cell r="H14" t="str">
            <v>IST</v>
          </cell>
          <cell r="I14" t="str">
            <v>Plan</v>
          </cell>
          <cell r="J14" t="str">
            <v>Plan</v>
          </cell>
          <cell r="K14" t="str">
            <v>Plan</v>
          </cell>
          <cell r="L14" t="str">
            <v>Plan</v>
          </cell>
          <cell r="M14" t="str">
            <v>Plan</v>
          </cell>
          <cell r="N14" t="str">
            <v>Plan</v>
          </cell>
          <cell r="O14" t="str">
            <v>Plan</v>
          </cell>
          <cell r="P14" t="str">
            <v>Plan</v>
          </cell>
          <cell r="S14" t="str">
            <v>IST</v>
          </cell>
          <cell r="T14" t="str">
            <v>IST</v>
          </cell>
          <cell r="U14" t="str">
            <v>IST</v>
          </cell>
          <cell r="V14" t="str">
            <v>IST</v>
          </cell>
          <cell r="W14" t="str">
            <v>IST</v>
          </cell>
          <cell r="X14" t="str">
            <v>IST</v>
          </cell>
          <cell r="Y14" t="str">
            <v>Plan</v>
          </cell>
          <cell r="Z14" t="str">
            <v>Plan</v>
          </cell>
          <cell r="AA14" t="str">
            <v>Plan</v>
          </cell>
          <cell r="AB14" t="str">
            <v>Plan</v>
          </cell>
          <cell r="AC14" t="str">
            <v>Plan</v>
          </cell>
          <cell r="AD14" t="str">
            <v>Plan</v>
          </cell>
          <cell r="AE14" t="str">
            <v>Plan</v>
          </cell>
          <cell r="AF14" t="str">
            <v>Plan</v>
          </cell>
        </row>
        <row r="15">
          <cell r="A15" t="str">
            <v>Turnover Netto</v>
          </cell>
          <cell r="C15">
            <v>0</v>
          </cell>
          <cell r="D15">
            <v>0</v>
          </cell>
          <cell r="E15">
            <v>0</v>
          </cell>
          <cell r="F15">
            <v>6707247</v>
          </cell>
          <cell r="G15">
            <v>9438890</v>
          </cell>
          <cell r="H15">
            <v>9438890</v>
          </cell>
          <cell r="I15">
            <v>11329550</v>
          </cell>
          <cell r="J15">
            <v>14955006</v>
          </cell>
          <cell r="K15">
            <v>19740607.920000002</v>
          </cell>
          <cell r="L15">
            <v>26057602.454400003</v>
          </cell>
          <cell r="M15">
            <v>34396035.239808008</v>
          </cell>
          <cell r="N15">
            <v>0</v>
          </cell>
          <cell r="O15">
            <v>0</v>
          </cell>
          <cell r="P15">
            <v>0</v>
          </cell>
          <cell r="R15" t="str">
            <v>% YoY</v>
          </cell>
          <cell r="T15">
            <v>0</v>
          </cell>
          <cell r="U15">
            <v>0</v>
          </cell>
          <cell r="V15">
            <v>0</v>
          </cell>
          <cell r="W15">
            <v>40.726739301534593</v>
          </cell>
          <cell r="X15">
            <v>0</v>
          </cell>
          <cell r="Y15">
            <v>20.030533251261538</v>
          </cell>
          <cell r="Z15">
            <v>32</v>
          </cell>
          <cell r="AA15">
            <v>32.000000000000014</v>
          </cell>
          <cell r="AB15">
            <v>32</v>
          </cell>
          <cell r="AC15">
            <v>32.000000000000014</v>
          </cell>
          <cell r="AD15">
            <v>-100</v>
          </cell>
          <cell r="AE15">
            <v>0</v>
          </cell>
          <cell r="AF15">
            <v>0</v>
          </cell>
          <cell r="AH15">
            <v>1</v>
          </cell>
          <cell r="AI15">
            <v>1</v>
          </cell>
          <cell r="AJ15">
            <v>0</v>
          </cell>
          <cell r="AK15">
            <v>1</v>
          </cell>
          <cell r="AL15" t="str">
            <v>FES</v>
          </cell>
          <cell r="AM15">
            <v>2</v>
          </cell>
          <cell r="AO15" t="str">
            <v>UMSATZ NETTO</v>
          </cell>
        </row>
        <row r="16">
          <cell r="A16" t="str">
            <v>Turnover Brutto</v>
          </cell>
          <cell r="C16">
            <v>0</v>
          </cell>
          <cell r="D16">
            <v>0</v>
          </cell>
          <cell r="E16">
            <v>0</v>
          </cell>
          <cell r="F16">
            <v>6707247</v>
          </cell>
          <cell r="G16">
            <v>9438890</v>
          </cell>
          <cell r="H16">
            <v>9438890</v>
          </cell>
          <cell r="I16">
            <v>11329550</v>
          </cell>
          <cell r="J16">
            <v>14955006</v>
          </cell>
          <cell r="K16">
            <v>19740607.920000002</v>
          </cell>
          <cell r="L16">
            <v>26057602.454400003</v>
          </cell>
          <cell r="M16">
            <v>34396035.239808008</v>
          </cell>
          <cell r="N16">
            <v>0</v>
          </cell>
          <cell r="O16">
            <v>0</v>
          </cell>
          <cell r="P16">
            <v>0</v>
          </cell>
          <cell r="R16" t="str">
            <v>% YoY</v>
          </cell>
          <cell r="T16">
            <v>0</v>
          </cell>
          <cell r="U16">
            <v>0</v>
          </cell>
          <cell r="V16">
            <v>0</v>
          </cell>
          <cell r="W16">
            <v>40.726739301534593</v>
          </cell>
          <cell r="X16">
            <v>0</v>
          </cell>
          <cell r="Y16">
            <v>20.030533251261538</v>
          </cell>
          <cell r="Z16">
            <v>32</v>
          </cell>
          <cell r="AA16">
            <v>32.000000000000014</v>
          </cell>
          <cell r="AB16">
            <v>32</v>
          </cell>
          <cell r="AC16">
            <v>32.000000000000014</v>
          </cell>
          <cell r="AD16">
            <v>-100</v>
          </cell>
          <cell r="AE16">
            <v>0</v>
          </cell>
          <cell r="AF16">
            <v>0</v>
          </cell>
          <cell r="AH16">
            <v>0</v>
          </cell>
          <cell r="AI16">
            <v>1</v>
          </cell>
          <cell r="AJ16">
            <v>0</v>
          </cell>
          <cell r="AK16">
            <v>1</v>
          </cell>
          <cell r="AL16" t="str">
            <v>FES</v>
          </cell>
          <cell r="AM16">
            <v>2</v>
          </cell>
        </row>
        <row r="17">
          <cell r="A17" t="str">
            <v>Turnover Ice Cream</v>
          </cell>
          <cell r="F17">
            <v>6707247</v>
          </cell>
          <cell r="G17">
            <v>9438890</v>
          </cell>
          <cell r="H17">
            <v>9438890</v>
          </cell>
          <cell r="I17">
            <v>11329550</v>
          </cell>
          <cell r="J17">
            <v>14955006</v>
          </cell>
          <cell r="K17">
            <v>19740607.920000002</v>
          </cell>
          <cell r="L17">
            <v>26057602.454400003</v>
          </cell>
          <cell r="M17">
            <v>34396035.239808008</v>
          </cell>
          <cell r="R17" t="str">
            <v>% YoY</v>
          </cell>
          <cell r="T17">
            <v>0</v>
          </cell>
          <cell r="U17">
            <v>0</v>
          </cell>
          <cell r="V17">
            <v>0</v>
          </cell>
          <cell r="W17">
            <v>40.726739301534593</v>
          </cell>
          <cell r="X17">
            <v>0</v>
          </cell>
          <cell r="Y17">
            <v>20.030533251261538</v>
          </cell>
          <cell r="Z17">
            <v>32</v>
          </cell>
          <cell r="AA17">
            <v>32.000000000000014</v>
          </cell>
          <cell r="AB17">
            <v>32</v>
          </cell>
          <cell r="AC17">
            <v>32.000000000000014</v>
          </cell>
          <cell r="AD17">
            <v>-100</v>
          </cell>
          <cell r="AE17">
            <v>0</v>
          </cell>
          <cell r="AF17">
            <v>0</v>
          </cell>
          <cell r="AH17">
            <v>1</v>
          </cell>
          <cell r="AI17">
            <v>1</v>
          </cell>
          <cell r="AJ17">
            <v>0</v>
          </cell>
          <cell r="AK17">
            <v>1</v>
          </cell>
          <cell r="AL17" t="str">
            <v>ABS</v>
          </cell>
          <cell r="AM17">
            <v>2</v>
          </cell>
          <cell r="AO17" t="str">
            <v xml:space="preserve">   Umsatz P.1</v>
          </cell>
        </row>
        <row r="18">
          <cell r="A18" t="str">
            <v xml:space="preserve">  Umsatz P.2</v>
          </cell>
          <cell r="H18">
            <v>0</v>
          </cell>
          <cell r="R18" t="str">
            <v>% gg. Vj.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1</v>
          </cell>
          <cell r="AL18" t="str">
            <v>ABS</v>
          </cell>
          <cell r="AM18">
            <v>2</v>
          </cell>
          <cell r="AO18" t="str">
            <v xml:space="preserve">   Umsatz P.2</v>
          </cell>
        </row>
        <row r="19">
          <cell r="A19" t="str">
            <v xml:space="preserve">  Umsatz P.3</v>
          </cell>
          <cell r="H19">
            <v>0</v>
          </cell>
          <cell r="R19" t="str">
            <v>% gg. Vj.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</v>
          </cell>
          <cell r="AL19" t="str">
            <v>ABS</v>
          </cell>
          <cell r="AM19">
            <v>2</v>
          </cell>
          <cell r="AO19" t="str">
            <v xml:space="preserve">   Umsatz P.3</v>
          </cell>
        </row>
        <row r="20">
          <cell r="A20" t="str">
            <v xml:space="preserve">  Umsatz P.4</v>
          </cell>
          <cell r="H20">
            <v>0</v>
          </cell>
          <cell r="R20" t="str">
            <v>% gg. Vj.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1</v>
          </cell>
          <cell r="AL20" t="str">
            <v>ABS</v>
          </cell>
          <cell r="AM20">
            <v>2</v>
          </cell>
          <cell r="AO20" t="str">
            <v xml:space="preserve">   Umsatz P.4</v>
          </cell>
        </row>
        <row r="21">
          <cell r="A21" t="str">
            <v xml:space="preserve">  Umsatz sonst.</v>
          </cell>
          <cell r="H21">
            <v>0</v>
          </cell>
          <cell r="R21" t="str">
            <v>% gg. Vj.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</v>
          </cell>
          <cell r="AL21" t="str">
            <v>ABS</v>
          </cell>
          <cell r="AM21">
            <v>2</v>
          </cell>
          <cell r="AO21" t="str">
            <v xml:space="preserve">   Umsatz sonst.</v>
          </cell>
        </row>
        <row r="22">
          <cell r="A22" t="str">
            <v xml:space="preserve">  Erlösschmälerungen</v>
          </cell>
          <cell r="H22">
            <v>0</v>
          </cell>
          <cell r="R22" t="str">
            <v>% Ums. Br.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</v>
          </cell>
          <cell r="AL22" t="str">
            <v>ABS</v>
          </cell>
          <cell r="AM22">
            <v>3</v>
          </cell>
          <cell r="AN22" t="e">
            <v>#VALUE!</v>
          </cell>
          <cell r="AO22" t="str">
            <v xml:space="preserve">   Erlösschmälerungen</v>
          </cell>
        </row>
        <row r="23">
          <cell r="A23" t="str">
            <v xml:space="preserve">  Bestandserhöhung</v>
          </cell>
          <cell r="H23">
            <v>0</v>
          </cell>
          <cell r="R23" t="str">
            <v>% Ums. Nt.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3</v>
          </cell>
          <cell r="AL23" t="str">
            <v>ABS</v>
          </cell>
          <cell r="AM23">
            <v>4</v>
          </cell>
          <cell r="AO23" t="str">
            <v xml:space="preserve">   Bestandserhöhung</v>
          </cell>
        </row>
        <row r="24">
          <cell r="A24" t="str">
            <v xml:space="preserve">  andere akt. Eigenleistungen</v>
          </cell>
          <cell r="H24">
            <v>0</v>
          </cell>
          <cell r="R24" t="str">
            <v>% Ums. Nt.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3</v>
          </cell>
          <cell r="AL24" t="str">
            <v>ABS</v>
          </cell>
          <cell r="AM24">
            <v>4</v>
          </cell>
          <cell r="AO24" t="str">
            <v xml:space="preserve">   andere akt. Eigenleistungen</v>
          </cell>
        </row>
        <row r="25">
          <cell r="A25" t="str">
            <v>Net revenues (NR)</v>
          </cell>
          <cell r="C25">
            <v>0</v>
          </cell>
          <cell r="D25">
            <v>0</v>
          </cell>
          <cell r="E25">
            <v>0</v>
          </cell>
          <cell r="F25">
            <v>6707247</v>
          </cell>
          <cell r="G25">
            <v>9438890</v>
          </cell>
          <cell r="H25">
            <v>9438890</v>
          </cell>
          <cell r="I25">
            <v>11329550</v>
          </cell>
          <cell r="J25">
            <v>14955006</v>
          </cell>
          <cell r="K25">
            <v>19740607.920000002</v>
          </cell>
          <cell r="L25">
            <v>26057602.454400003</v>
          </cell>
          <cell r="M25">
            <v>34396035.239808008</v>
          </cell>
          <cell r="N25">
            <v>0</v>
          </cell>
          <cell r="O25">
            <v>0</v>
          </cell>
          <cell r="P25">
            <v>0</v>
          </cell>
          <cell r="R25" t="str">
            <v>% YoY</v>
          </cell>
          <cell r="T25">
            <v>0</v>
          </cell>
          <cell r="U25">
            <v>0</v>
          </cell>
          <cell r="V25">
            <v>0</v>
          </cell>
          <cell r="W25">
            <v>40.726739301534593</v>
          </cell>
          <cell r="X25">
            <v>0</v>
          </cell>
          <cell r="Y25">
            <v>20.030533251261538</v>
          </cell>
          <cell r="Z25">
            <v>32</v>
          </cell>
          <cell r="AA25">
            <v>32.000000000000014</v>
          </cell>
          <cell r="AB25">
            <v>32</v>
          </cell>
          <cell r="AC25">
            <v>32.000000000000014</v>
          </cell>
          <cell r="AD25">
            <v>-100</v>
          </cell>
          <cell r="AE25">
            <v>0</v>
          </cell>
          <cell r="AF25">
            <v>0</v>
          </cell>
          <cell r="AH25">
            <v>1</v>
          </cell>
          <cell r="AI25">
            <v>1</v>
          </cell>
          <cell r="AJ25">
            <v>0</v>
          </cell>
          <cell r="AK25">
            <v>3</v>
          </cell>
          <cell r="AL25" t="str">
            <v>FES</v>
          </cell>
          <cell r="AM25">
            <v>2</v>
          </cell>
          <cell r="AO25" t="str">
            <v>BETRIEBSLEISTUNG</v>
          </cell>
        </row>
        <row r="26">
          <cell r="A26" t="str">
            <v>Goods and Material employed</v>
          </cell>
          <cell r="C26">
            <v>0</v>
          </cell>
          <cell r="D26">
            <v>0</v>
          </cell>
          <cell r="E26">
            <v>0</v>
          </cell>
          <cell r="F26">
            <v>2522968</v>
          </cell>
          <cell r="G26">
            <v>3481301</v>
          </cell>
          <cell r="H26">
            <v>3481301</v>
          </cell>
          <cell r="I26">
            <v>4191933.5</v>
          </cell>
          <cell r="J26">
            <v>5533352.2199999997</v>
          </cell>
          <cell r="K26">
            <v>7106618.8512000004</v>
          </cell>
          <cell r="L26">
            <v>9250448.8713119999</v>
          </cell>
          <cell r="M26">
            <v>12038612.333932802</v>
          </cell>
          <cell r="R26" t="str">
            <v>% NR</v>
          </cell>
          <cell r="S26">
            <v>0</v>
          </cell>
          <cell r="T26">
            <v>0</v>
          </cell>
          <cell r="U26">
            <v>0</v>
          </cell>
          <cell r="V26">
            <v>37.615552252660443</v>
          </cell>
          <cell r="W26">
            <v>36.882525381692126</v>
          </cell>
          <cell r="X26">
            <v>36.882525381692126</v>
          </cell>
          <cell r="Y26">
            <v>37</v>
          </cell>
          <cell r="Z26">
            <v>37</v>
          </cell>
          <cell r="AA26">
            <v>36</v>
          </cell>
          <cell r="AB26">
            <v>35.499999999999993</v>
          </cell>
          <cell r="AC26">
            <v>35</v>
          </cell>
          <cell r="AD26">
            <v>0</v>
          </cell>
          <cell r="AE26">
            <v>0</v>
          </cell>
          <cell r="AF26">
            <v>0</v>
          </cell>
          <cell r="AH26">
            <v>1</v>
          </cell>
          <cell r="AI26">
            <v>0</v>
          </cell>
          <cell r="AJ26">
            <v>0</v>
          </cell>
          <cell r="AK26">
            <v>4</v>
          </cell>
          <cell r="AL26" t="str">
            <v>ABS</v>
          </cell>
          <cell r="AM26">
            <v>5</v>
          </cell>
          <cell r="AO26" t="str">
            <v xml:space="preserve">   Material-/Wareneinsatz </v>
          </cell>
        </row>
        <row r="27">
          <cell r="B27" t="str">
            <v>Goods and Material employed</v>
          </cell>
          <cell r="F27">
            <v>2522968</v>
          </cell>
          <cell r="G27">
            <v>3481301</v>
          </cell>
          <cell r="H27">
            <v>3481301</v>
          </cell>
          <cell r="I27">
            <v>4191933.5</v>
          </cell>
          <cell r="J27">
            <v>5533352.2199999997</v>
          </cell>
          <cell r="K27">
            <v>7106618.8512000004</v>
          </cell>
          <cell r="L27">
            <v>9250448.8713119999</v>
          </cell>
          <cell r="M27">
            <v>12038612.333932802</v>
          </cell>
          <cell r="R27" t="str">
            <v>% Ice Cream turnover</v>
          </cell>
          <cell r="S27">
            <v>0</v>
          </cell>
          <cell r="T27">
            <v>0</v>
          </cell>
          <cell r="U27">
            <v>0</v>
          </cell>
          <cell r="V27">
            <v>37.615552252660443</v>
          </cell>
          <cell r="W27">
            <v>36.882525381692126</v>
          </cell>
          <cell r="X27">
            <v>36.882525381692126</v>
          </cell>
          <cell r="Y27">
            <v>37</v>
          </cell>
          <cell r="Z27">
            <v>37</v>
          </cell>
          <cell r="AA27">
            <v>36</v>
          </cell>
          <cell r="AB27">
            <v>35.499999999999993</v>
          </cell>
          <cell r="AC27">
            <v>35</v>
          </cell>
          <cell r="AD27">
            <v>0</v>
          </cell>
          <cell r="AE27">
            <v>0</v>
          </cell>
          <cell r="AF27">
            <v>0</v>
          </cell>
          <cell r="AH27">
            <v>1</v>
          </cell>
          <cell r="AI27">
            <v>0</v>
          </cell>
          <cell r="AJ27">
            <v>0</v>
          </cell>
          <cell r="AK27">
            <v>5</v>
          </cell>
          <cell r="AL27" t="str">
            <v>ABS</v>
          </cell>
          <cell r="AM27">
            <v>3</v>
          </cell>
          <cell r="AN27" t="e">
            <v>#VALUE!</v>
          </cell>
          <cell r="AO27" t="str">
            <v xml:space="preserve">      dv. Mat.1</v>
          </cell>
        </row>
        <row r="28">
          <cell r="B28" t="str">
            <v>dv. Mat. Sonst.</v>
          </cell>
          <cell r="H28">
            <v>0</v>
          </cell>
          <cell r="R28" t="str">
            <v>% Ums. son.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9</v>
          </cell>
          <cell r="AL28" t="str">
            <v>ABS</v>
          </cell>
          <cell r="AM28">
            <v>3</v>
          </cell>
          <cell r="AN28" t="e">
            <v>#VALUE!</v>
          </cell>
          <cell r="AO28" t="str">
            <v xml:space="preserve">      dv. Mat. Sonst.</v>
          </cell>
        </row>
        <row r="29">
          <cell r="A29" t="str">
            <v xml:space="preserve">  bezogene Leistungen</v>
          </cell>
          <cell r="H29">
            <v>0</v>
          </cell>
          <cell r="R29" t="str">
            <v>% BL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4</v>
          </cell>
          <cell r="AL29" t="str">
            <v>ABS</v>
          </cell>
          <cell r="AM29">
            <v>5</v>
          </cell>
          <cell r="AO29" t="str">
            <v xml:space="preserve">   bezogene Leistungen</v>
          </cell>
        </row>
        <row r="30">
          <cell r="A30" t="str">
            <v>Gross Profit</v>
          </cell>
          <cell r="C30">
            <v>0</v>
          </cell>
          <cell r="D30">
            <v>0</v>
          </cell>
          <cell r="E30">
            <v>0</v>
          </cell>
          <cell r="F30">
            <v>4184279</v>
          </cell>
          <cell r="G30">
            <v>5957589</v>
          </cell>
          <cell r="H30">
            <v>5957589</v>
          </cell>
          <cell r="I30">
            <v>7137616.5</v>
          </cell>
          <cell r="J30">
            <v>9421653.7800000012</v>
          </cell>
          <cell r="K30">
            <v>12633989.068800002</v>
          </cell>
          <cell r="L30">
            <v>16807153.583088003</v>
          </cell>
          <cell r="M30">
            <v>22357422.905875206</v>
          </cell>
          <cell r="N30">
            <v>0</v>
          </cell>
          <cell r="O30">
            <v>0</v>
          </cell>
          <cell r="P30">
            <v>0</v>
          </cell>
          <cell r="R30" t="str">
            <v>% NR</v>
          </cell>
          <cell r="S30">
            <v>0</v>
          </cell>
          <cell r="T30">
            <v>0</v>
          </cell>
          <cell r="U30">
            <v>0</v>
          </cell>
          <cell r="V30">
            <v>62.384447747339557</v>
          </cell>
          <cell r="W30">
            <v>63.117474618307881</v>
          </cell>
          <cell r="X30">
            <v>63.117474618307881</v>
          </cell>
          <cell r="Y30">
            <v>63</v>
          </cell>
          <cell r="Z30">
            <v>63.000000000000014</v>
          </cell>
          <cell r="AA30">
            <v>64</v>
          </cell>
          <cell r="AB30">
            <v>64.5</v>
          </cell>
          <cell r="AC30">
            <v>65</v>
          </cell>
          <cell r="AD30">
            <v>0</v>
          </cell>
          <cell r="AE30">
            <v>0</v>
          </cell>
          <cell r="AF30">
            <v>0</v>
          </cell>
          <cell r="AH30">
            <v>1</v>
          </cell>
          <cell r="AI30">
            <v>1</v>
          </cell>
          <cell r="AJ30">
            <v>0</v>
          </cell>
          <cell r="AK30">
            <v>4</v>
          </cell>
          <cell r="AL30" t="str">
            <v>FES</v>
          </cell>
          <cell r="AM30">
            <v>5</v>
          </cell>
          <cell r="AO30" t="str">
            <v>ROHERTRAG</v>
          </cell>
        </row>
        <row r="31">
          <cell r="A31" t="str">
            <v>Personnel</v>
          </cell>
          <cell r="C31">
            <v>0</v>
          </cell>
          <cell r="D31">
            <v>0</v>
          </cell>
          <cell r="E31">
            <v>0</v>
          </cell>
          <cell r="F31">
            <v>802359</v>
          </cell>
          <cell r="G31">
            <v>1259896</v>
          </cell>
          <cell r="H31">
            <v>1259896</v>
          </cell>
          <cell r="I31">
            <v>1487465.91</v>
          </cell>
          <cell r="J31">
            <v>1859332.3875</v>
          </cell>
          <cell r="K31">
            <v>2324165.484375</v>
          </cell>
          <cell r="L31">
            <v>2905206.85546875</v>
          </cell>
          <cell r="M31">
            <v>3631508.5693359375</v>
          </cell>
          <cell r="R31" t="str">
            <v>% NR</v>
          </cell>
          <cell r="S31">
            <v>0</v>
          </cell>
          <cell r="T31">
            <v>0</v>
          </cell>
          <cell r="U31">
            <v>0</v>
          </cell>
          <cell r="V31">
            <v>11.962568248940288</v>
          </cell>
          <cell r="W31">
            <v>13.347925444623254</v>
          </cell>
          <cell r="X31">
            <v>13.347925444623254</v>
          </cell>
          <cell r="Y31">
            <v>13.12908200237432</v>
          </cell>
          <cell r="Z31">
            <v>12.432842805278714</v>
          </cell>
          <cell r="AA31">
            <v>11.773525383786659</v>
          </cell>
          <cell r="AB31">
            <v>11.149171764949488</v>
          </cell>
          <cell r="AC31">
            <v>10.557927807717316</v>
          </cell>
          <cell r="AD31">
            <v>0</v>
          </cell>
          <cell r="AE31">
            <v>0</v>
          </cell>
          <cell r="AF31">
            <v>0</v>
          </cell>
          <cell r="AH31">
            <v>1</v>
          </cell>
          <cell r="AI31">
            <v>0</v>
          </cell>
          <cell r="AJ31">
            <v>0</v>
          </cell>
          <cell r="AK31">
            <v>4</v>
          </cell>
          <cell r="AL31" t="str">
            <v>ABS</v>
          </cell>
          <cell r="AM31">
            <v>5</v>
          </cell>
          <cell r="AO31" t="str">
            <v xml:space="preserve">   Personalaufwand</v>
          </cell>
        </row>
        <row r="32">
          <cell r="B32" t="str">
            <v>Personnel costs</v>
          </cell>
          <cell r="F32">
            <v>802359</v>
          </cell>
          <cell r="G32">
            <v>1259896</v>
          </cell>
          <cell r="H32">
            <v>1259896</v>
          </cell>
          <cell r="I32">
            <v>1487465.91</v>
          </cell>
          <cell r="J32">
            <v>1784959.0919999999</v>
          </cell>
          <cell r="K32">
            <v>2141950.9103999999</v>
          </cell>
          <cell r="L32">
            <v>2570341.0924799996</v>
          </cell>
          <cell r="M32">
            <v>3084409.3109759996</v>
          </cell>
          <cell r="R32" t="str">
            <v>% NR</v>
          </cell>
          <cell r="S32">
            <v>0</v>
          </cell>
          <cell r="T32">
            <v>0</v>
          </cell>
          <cell r="U32">
            <v>0</v>
          </cell>
          <cell r="V32">
            <v>11.962568248940288</v>
          </cell>
          <cell r="W32">
            <v>13.347925444623254</v>
          </cell>
          <cell r="X32">
            <v>13.347925444623254</v>
          </cell>
          <cell r="Y32">
            <v>13.12908200237432</v>
          </cell>
          <cell r="Z32">
            <v>11.935529093067565</v>
          </cell>
          <cell r="AA32">
            <v>10.850480993697785</v>
          </cell>
          <cell r="AB32">
            <v>9.8640736306343477</v>
          </cell>
          <cell r="AC32">
            <v>8.9673396642130427</v>
          </cell>
          <cell r="AD32">
            <v>0</v>
          </cell>
          <cell r="AE32">
            <v>0</v>
          </cell>
          <cell r="AF32">
            <v>0</v>
          </cell>
          <cell r="AH32">
            <v>1</v>
          </cell>
          <cell r="AI32">
            <v>0</v>
          </cell>
          <cell r="AJ32">
            <v>0</v>
          </cell>
          <cell r="AK32">
            <v>4</v>
          </cell>
          <cell r="AL32" t="str">
            <v>ABS</v>
          </cell>
          <cell r="AM32">
            <v>5</v>
          </cell>
          <cell r="AO32" t="str">
            <v xml:space="preserve">      dv. Pers.aufw.1</v>
          </cell>
        </row>
        <row r="33">
          <cell r="B33" t="str">
            <v>dv. Pers.aufw.2</v>
          </cell>
          <cell r="H33">
            <v>0</v>
          </cell>
          <cell r="R33" t="str">
            <v>% NR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4</v>
          </cell>
          <cell r="AL33" t="str">
            <v>ABS</v>
          </cell>
          <cell r="AM33">
            <v>5</v>
          </cell>
          <cell r="AO33" t="str">
            <v xml:space="preserve">      dv. Pers.aufw.2</v>
          </cell>
        </row>
        <row r="34">
          <cell r="A34" t="str">
            <v>Other Expenses</v>
          </cell>
          <cell r="C34">
            <v>0</v>
          </cell>
          <cell r="D34">
            <v>0</v>
          </cell>
          <cell r="E34">
            <v>0</v>
          </cell>
          <cell r="F34">
            <v>1668112</v>
          </cell>
          <cell r="G34">
            <v>2768342</v>
          </cell>
          <cell r="H34">
            <v>2768342</v>
          </cell>
          <cell r="I34">
            <v>3313539.4950000001</v>
          </cell>
          <cell r="J34">
            <v>5309027.1300000008</v>
          </cell>
          <cell r="K34">
            <v>7007915.8116000015</v>
          </cell>
          <cell r="L34">
            <v>9250448.8713120036</v>
          </cell>
          <cell r="M34">
            <v>12210592.510131843</v>
          </cell>
          <cell r="R34" t="str">
            <v>% NR</v>
          </cell>
          <cell r="S34">
            <v>0</v>
          </cell>
          <cell r="T34">
            <v>0</v>
          </cell>
          <cell r="U34">
            <v>0</v>
          </cell>
          <cell r="V34">
            <v>24.870293281282173</v>
          </cell>
          <cell r="W34">
            <v>29.329105435067049</v>
          </cell>
          <cell r="X34">
            <v>29.329105435067049</v>
          </cell>
          <cell r="Y34">
            <v>29.246876486709532</v>
          </cell>
          <cell r="Z34">
            <v>35.500000000000007</v>
          </cell>
          <cell r="AA34">
            <v>35.500000000000007</v>
          </cell>
          <cell r="AB34">
            <v>35.500000000000007</v>
          </cell>
          <cell r="AC34">
            <v>35.500000000000007</v>
          </cell>
          <cell r="AD34">
            <v>0</v>
          </cell>
          <cell r="AE34">
            <v>0</v>
          </cell>
          <cell r="AF34">
            <v>0</v>
          </cell>
          <cell r="AH34">
            <v>1</v>
          </cell>
          <cell r="AI34">
            <v>0</v>
          </cell>
          <cell r="AJ34">
            <v>0</v>
          </cell>
          <cell r="AK34">
            <v>4</v>
          </cell>
          <cell r="AL34" t="str">
            <v>ABS</v>
          </cell>
          <cell r="AM34">
            <v>5</v>
          </cell>
          <cell r="AO34" t="str">
            <v xml:space="preserve">   sonstiger Aufwand</v>
          </cell>
        </row>
        <row r="35">
          <cell r="B35" t="str">
            <v>Marketing</v>
          </cell>
          <cell r="F35">
            <v>1668112</v>
          </cell>
          <cell r="G35">
            <v>2768342</v>
          </cell>
          <cell r="H35">
            <v>2768342</v>
          </cell>
          <cell r="I35">
            <v>315084.73499999999</v>
          </cell>
          <cell r="J35">
            <v>1495500.6</v>
          </cell>
          <cell r="K35">
            <v>1974060.7920000004</v>
          </cell>
          <cell r="L35">
            <v>2605760.2454400007</v>
          </cell>
          <cell r="M35">
            <v>3439603.523980801</v>
          </cell>
          <cell r="R35" t="str">
            <v>% NR</v>
          </cell>
          <cell r="S35">
            <v>0</v>
          </cell>
          <cell r="T35">
            <v>0</v>
          </cell>
          <cell r="U35">
            <v>0</v>
          </cell>
          <cell r="V35">
            <v>24.870293281282173</v>
          </cell>
          <cell r="W35">
            <v>29.329105435067049</v>
          </cell>
          <cell r="X35">
            <v>29.329105435067049</v>
          </cell>
          <cell r="Y35">
            <v>2.7810878190219377</v>
          </cell>
          <cell r="Z35">
            <v>10</v>
          </cell>
          <cell r="AA35">
            <v>10</v>
          </cell>
          <cell r="AB35">
            <v>10.000000000000002</v>
          </cell>
          <cell r="AC35">
            <v>10</v>
          </cell>
          <cell r="AD35">
            <v>0</v>
          </cell>
          <cell r="AE35">
            <v>0</v>
          </cell>
          <cell r="AF35">
            <v>0</v>
          </cell>
          <cell r="AH35">
            <v>1</v>
          </cell>
          <cell r="AI35">
            <v>0</v>
          </cell>
          <cell r="AJ35">
            <v>0</v>
          </cell>
          <cell r="AK35">
            <v>4</v>
          </cell>
          <cell r="AL35" t="str">
            <v>ABS</v>
          </cell>
          <cell r="AM35">
            <v>5</v>
          </cell>
          <cell r="AO35" t="str">
            <v xml:space="preserve">      dv. Aufw.1</v>
          </cell>
        </row>
        <row r="36">
          <cell r="B36" t="str">
            <v>Repair &amp; maintenance</v>
          </cell>
          <cell r="I36">
            <v>267315.93</v>
          </cell>
          <cell r="J36">
            <v>299100.12</v>
          </cell>
          <cell r="K36">
            <v>394812.15840000007</v>
          </cell>
          <cell r="L36">
            <v>521152.04908800009</v>
          </cell>
          <cell r="M36">
            <v>687920.70479616022</v>
          </cell>
          <cell r="V36">
            <v>0</v>
          </cell>
          <cell r="W36">
            <v>0</v>
          </cell>
          <cell r="Y36">
            <v>2.3594576130561231</v>
          </cell>
          <cell r="Z36">
            <v>2</v>
          </cell>
          <cell r="AA36">
            <v>2</v>
          </cell>
          <cell r="AB36">
            <v>2</v>
          </cell>
          <cell r="AC36">
            <v>2</v>
          </cell>
        </row>
        <row r="37">
          <cell r="B37" t="str">
            <v>Rent</v>
          </cell>
          <cell r="I37">
            <v>129969.62999999999</v>
          </cell>
          <cell r="J37">
            <v>149550.06</v>
          </cell>
          <cell r="K37">
            <v>197406.07920000004</v>
          </cell>
          <cell r="L37">
            <v>260576.02454400004</v>
          </cell>
          <cell r="M37">
            <v>343960.35239808011</v>
          </cell>
          <cell r="V37">
            <v>0</v>
          </cell>
          <cell r="W37">
            <v>0</v>
          </cell>
          <cell r="Y37">
            <v>1.1471738065501276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</row>
        <row r="38">
          <cell r="B38" t="str">
            <v>Freight, Phone, Fuel, Postage</v>
          </cell>
          <cell r="I38">
            <v>552528.27</v>
          </cell>
          <cell r="J38">
            <v>747750.3</v>
          </cell>
          <cell r="K38">
            <v>987030.39600000018</v>
          </cell>
          <cell r="L38">
            <v>1302880.1227200003</v>
          </cell>
          <cell r="M38">
            <v>1719801.7619904005</v>
          </cell>
          <cell r="V38">
            <v>0</v>
          </cell>
          <cell r="W38">
            <v>0</v>
          </cell>
          <cell r="Y38">
            <v>4.876877457621883</v>
          </cell>
          <cell r="Z38">
            <v>5</v>
          </cell>
          <cell r="AA38">
            <v>5</v>
          </cell>
          <cell r="AB38">
            <v>5.0000000000000009</v>
          </cell>
          <cell r="AC38">
            <v>5</v>
          </cell>
        </row>
        <row r="39">
          <cell r="B39" t="str">
            <v>Utilities</v>
          </cell>
          <cell r="I39">
            <v>221441.84999999998</v>
          </cell>
          <cell r="J39">
            <v>299100.12</v>
          </cell>
          <cell r="K39">
            <v>394812.15840000007</v>
          </cell>
          <cell r="L39">
            <v>521152.04908800009</v>
          </cell>
          <cell r="M39">
            <v>687920.70479616022</v>
          </cell>
          <cell r="V39">
            <v>0</v>
          </cell>
          <cell r="W39">
            <v>0</v>
          </cell>
          <cell r="Y39">
            <v>1.9545511516344423</v>
          </cell>
          <cell r="Z39">
            <v>2</v>
          </cell>
          <cell r="AA39">
            <v>2</v>
          </cell>
          <cell r="AB39">
            <v>2</v>
          </cell>
          <cell r="AC39">
            <v>2</v>
          </cell>
        </row>
        <row r="40">
          <cell r="B40" t="str">
            <v>Other expenses</v>
          </cell>
          <cell r="H40">
            <v>0</v>
          </cell>
          <cell r="I40">
            <v>1827199.0799999998</v>
          </cell>
          <cell r="J40">
            <v>2318025.9300000002</v>
          </cell>
          <cell r="K40">
            <v>3059794.2276000003</v>
          </cell>
          <cell r="L40">
            <v>4038928.3804320004</v>
          </cell>
          <cell r="M40">
            <v>5331385.4621702414</v>
          </cell>
          <cell r="R40" t="str">
            <v>% NR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16.127728638825019</v>
          </cell>
          <cell r="Z40">
            <v>15.5</v>
          </cell>
          <cell r="AA40">
            <v>15.5</v>
          </cell>
          <cell r="AB40">
            <v>15.5</v>
          </cell>
          <cell r="AC40">
            <v>15.5</v>
          </cell>
          <cell r="AD40">
            <v>0</v>
          </cell>
          <cell r="AE40">
            <v>0</v>
          </cell>
          <cell r="AF40">
            <v>0</v>
          </cell>
          <cell r="AH40">
            <v>1</v>
          </cell>
          <cell r="AI40">
            <v>0</v>
          </cell>
          <cell r="AJ40">
            <v>0</v>
          </cell>
          <cell r="AK40">
            <v>4</v>
          </cell>
          <cell r="AL40" t="str">
            <v>ABS</v>
          </cell>
          <cell r="AM40">
            <v>5</v>
          </cell>
          <cell r="AO40" t="str">
            <v xml:space="preserve">      dv. Aufw.2</v>
          </cell>
        </row>
        <row r="41">
          <cell r="A41" t="str">
            <v>Other operating revenues</v>
          </cell>
          <cell r="F41">
            <v>188413</v>
          </cell>
          <cell r="G41">
            <v>290339</v>
          </cell>
          <cell r="H41">
            <v>290339</v>
          </cell>
          <cell r="I41">
            <v>88192.125</v>
          </cell>
          <cell r="J41">
            <v>149550.06</v>
          </cell>
          <cell r="K41">
            <v>197406.07920000004</v>
          </cell>
          <cell r="L41">
            <v>260576.02454400004</v>
          </cell>
          <cell r="M41">
            <v>343960.35239808011</v>
          </cell>
          <cell r="R41" t="str">
            <v>% NR</v>
          </cell>
          <cell r="S41">
            <v>0</v>
          </cell>
          <cell r="T41">
            <v>0</v>
          </cell>
          <cell r="U41">
            <v>0</v>
          </cell>
          <cell r="V41">
            <v>2.809095892845455</v>
          </cell>
          <cell r="W41">
            <v>3.0759866891128089</v>
          </cell>
          <cell r="X41">
            <v>3.0759866891128089</v>
          </cell>
          <cell r="Y41">
            <v>0.77842566562661364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0</v>
          </cell>
          <cell r="AE41">
            <v>0</v>
          </cell>
          <cell r="AF41">
            <v>0</v>
          </cell>
          <cell r="AH41">
            <v>1</v>
          </cell>
          <cell r="AI41">
            <v>0</v>
          </cell>
          <cell r="AJ41">
            <v>0</v>
          </cell>
          <cell r="AK41">
            <v>4</v>
          </cell>
          <cell r="AL41" t="str">
            <v>ABS</v>
          </cell>
          <cell r="AM41">
            <v>5</v>
          </cell>
          <cell r="AO41" t="str">
            <v xml:space="preserve">   betriebl. Nebenerträge</v>
          </cell>
        </row>
        <row r="42">
          <cell r="A42" t="str">
            <v>EBITDA</v>
          </cell>
          <cell r="C42">
            <v>0</v>
          </cell>
          <cell r="D42">
            <v>0</v>
          </cell>
          <cell r="E42">
            <v>0</v>
          </cell>
          <cell r="F42">
            <v>1902221</v>
          </cell>
          <cell r="G42">
            <v>2219690</v>
          </cell>
          <cell r="H42">
            <v>2219690</v>
          </cell>
          <cell r="I42">
            <v>2424803.2199999997</v>
          </cell>
          <cell r="J42">
            <v>2402844.3225000002</v>
          </cell>
          <cell r="K42">
            <v>3499313.8520250008</v>
          </cell>
          <cell r="L42">
            <v>4912073.8808512492</v>
          </cell>
          <cell r="M42">
            <v>6859282.1788055049</v>
          </cell>
          <cell r="N42">
            <v>0</v>
          </cell>
          <cell r="O42">
            <v>0</v>
          </cell>
          <cell r="P42">
            <v>0</v>
          </cell>
          <cell r="R42" t="str">
            <v>% NR</v>
          </cell>
          <cell r="S42">
            <v>0</v>
          </cell>
          <cell r="T42">
            <v>0</v>
          </cell>
          <cell r="U42">
            <v>0</v>
          </cell>
          <cell r="V42">
            <v>28.360682109962553</v>
          </cell>
          <cell r="W42">
            <v>23.516430427730377</v>
          </cell>
          <cell r="X42">
            <v>23.516430427730377</v>
          </cell>
          <cell r="Y42">
            <v>21.402467176542757</v>
          </cell>
          <cell r="Z42">
            <v>16.067157194721286</v>
          </cell>
          <cell r="AA42">
            <v>17.726474616213341</v>
          </cell>
          <cell r="AB42">
            <v>18.850828235050503</v>
          </cell>
          <cell r="AC42">
            <v>19.942072192282684</v>
          </cell>
          <cell r="AD42">
            <v>0</v>
          </cell>
          <cell r="AE42">
            <v>0</v>
          </cell>
          <cell r="AF42">
            <v>0</v>
          </cell>
          <cell r="AH42">
            <v>1</v>
          </cell>
          <cell r="AI42">
            <v>1</v>
          </cell>
          <cell r="AJ42">
            <v>0</v>
          </cell>
          <cell r="AK42">
            <v>4</v>
          </cell>
          <cell r="AL42" t="str">
            <v>FES</v>
          </cell>
          <cell r="AM42">
            <v>5</v>
          </cell>
          <cell r="AO42" t="str">
            <v>BETRIEBSERGEBNIS</v>
          </cell>
        </row>
        <row r="43">
          <cell r="A43" t="str">
            <v>EBIT</v>
          </cell>
          <cell r="C43">
            <v>0</v>
          </cell>
          <cell r="D43">
            <v>0</v>
          </cell>
          <cell r="E43">
            <v>0</v>
          </cell>
          <cell r="F43">
            <v>1540586</v>
          </cell>
          <cell r="G43">
            <v>1645941</v>
          </cell>
          <cell r="H43">
            <v>1645941</v>
          </cell>
          <cell r="I43">
            <v>1517739.3733333331</v>
          </cell>
          <cell r="J43">
            <v>773546.56916666683</v>
          </cell>
          <cell r="K43">
            <v>1404322.0986916674</v>
          </cell>
          <cell r="L43">
            <v>2550137.7475179159</v>
          </cell>
          <cell r="M43">
            <v>4147346.0454721716</v>
          </cell>
          <cell r="N43">
            <v>0</v>
          </cell>
          <cell r="O43">
            <v>0</v>
          </cell>
          <cell r="P43">
            <v>0</v>
          </cell>
          <cell r="R43" t="str">
            <v>% NR</v>
          </cell>
          <cell r="S43">
            <v>0</v>
          </cell>
          <cell r="T43">
            <v>0</v>
          </cell>
          <cell r="U43">
            <v>0</v>
          </cell>
          <cell r="V43">
            <v>22.968976690436481</v>
          </cell>
          <cell r="W43">
            <v>17.437866105018703</v>
          </cell>
          <cell r="X43">
            <v>17.437866105018703</v>
          </cell>
          <cell r="Y43">
            <v>13.396289996807756</v>
          </cell>
          <cell r="Z43">
            <v>5.1724925363899343</v>
          </cell>
          <cell r="AA43">
            <v>7.1138746303192235</v>
          </cell>
          <cell r="AB43">
            <v>9.7865402313224248</v>
          </cell>
          <cell r="AC43">
            <v>12.057628202079146</v>
          </cell>
          <cell r="AD43">
            <v>0</v>
          </cell>
          <cell r="AE43">
            <v>0</v>
          </cell>
          <cell r="AF43">
            <v>0</v>
          </cell>
          <cell r="AH43">
            <v>1</v>
          </cell>
          <cell r="AI43">
            <v>1</v>
          </cell>
          <cell r="AJ43">
            <v>0</v>
          </cell>
          <cell r="AK43">
            <v>4</v>
          </cell>
          <cell r="AL43" t="str">
            <v>FES</v>
          </cell>
          <cell r="AM43">
            <v>5</v>
          </cell>
        </row>
        <row r="44">
          <cell r="A44" t="str">
            <v>Interest on short term loans</v>
          </cell>
          <cell r="H44">
            <v>0</v>
          </cell>
          <cell r="I44">
            <v>37000</v>
          </cell>
          <cell r="J44">
            <v>32000</v>
          </cell>
          <cell r="K44">
            <v>45000</v>
          </cell>
          <cell r="L44">
            <v>52000</v>
          </cell>
          <cell r="M44">
            <v>32000</v>
          </cell>
          <cell r="R44" t="str">
            <v>i*[(Y-1,Y)/2]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7.9297496985336657</v>
          </cell>
          <cell r="Z44">
            <v>8.0593502602769593</v>
          </cell>
          <cell r="AA44">
            <v>7.8799871874799488</v>
          </cell>
          <cell r="AB44">
            <v>8.0283544017854354</v>
          </cell>
          <cell r="AC44">
            <v>8.1358998242624168</v>
          </cell>
          <cell r="AD44">
            <v>0</v>
          </cell>
          <cell r="AE44">
            <v>0</v>
          </cell>
          <cell r="AF44">
            <v>0</v>
          </cell>
          <cell r="AH44">
            <v>1</v>
          </cell>
          <cell r="AI44">
            <v>0</v>
          </cell>
          <cell r="AJ44">
            <v>0</v>
          </cell>
          <cell r="AK44">
            <v>17</v>
          </cell>
          <cell r="AL44" t="str">
            <v>ABS</v>
          </cell>
          <cell r="AM44">
            <v>3</v>
          </cell>
          <cell r="AN44" t="e">
            <v>#VALUE!</v>
          </cell>
        </row>
        <row r="45">
          <cell r="A45" t="str">
            <v>Interest on long term loans</v>
          </cell>
          <cell r="F45">
            <v>22152</v>
          </cell>
          <cell r="G45">
            <v>196864</v>
          </cell>
          <cell r="H45">
            <v>196864</v>
          </cell>
          <cell r="I45">
            <v>425454.625</v>
          </cell>
          <cell r="J45">
            <v>789560.67500000005</v>
          </cell>
          <cell r="K45">
            <v>1006166.725</v>
          </cell>
          <cell r="L45">
            <v>1016772.775</v>
          </cell>
          <cell r="M45">
            <v>944478.82500000007</v>
          </cell>
          <cell r="R45" t="str">
            <v>i*[(Y-1,Y)/2]</v>
          </cell>
          <cell r="T45">
            <v>0</v>
          </cell>
          <cell r="U45">
            <v>0</v>
          </cell>
          <cell r="V45">
            <v>18.244411866444842</v>
          </cell>
          <cell r="W45">
            <v>29.086245629431978</v>
          </cell>
          <cell r="X45">
            <v>17.722387315328032</v>
          </cell>
          <cell r="Y45">
            <v>9.7578072682861681</v>
          </cell>
          <cell r="Z45">
            <v>8</v>
          </cell>
          <cell r="AA45">
            <v>8</v>
          </cell>
          <cell r="AB45">
            <v>8</v>
          </cell>
          <cell r="AC45">
            <v>8</v>
          </cell>
          <cell r="AD45">
            <v>0</v>
          </cell>
          <cell r="AE45">
            <v>0</v>
          </cell>
          <cell r="AF45">
            <v>0</v>
          </cell>
          <cell r="AH45">
            <v>1</v>
          </cell>
          <cell r="AI45">
            <v>0</v>
          </cell>
          <cell r="AJ45">
            <v>0</v>
          </cell>
          <cell r="AK45">
            <v>17</v>
          </cell>
          <cell r="AL45" t="str">
            <v>ABS</v>
          </cell>
          <cell r="AM45">
            <v>3</v>
          </cell>
          <cell r="AN45" t="e">
            <v>#VALUE!</v>
          </cell>
        </row>
        <row r="46">
          <cell r="A46" t="str">
            <v xml:space="preserve">  z.K. dv. f. Kaufpreis-Darl.</v>
          </cell>
          <cell r="H46">
            <v>0</v>
          </cell>
          <cell r="R46" t="str">
            <v>i*[(Vj+J)/2]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17</v>
          </cell>
          <cell r="AL46" t="str">
            <v>ABS</v>
          </cell>
          <cell r="AM46">
            <v>3</v>
          </cell>
          <cell r="AN46" t="e">
            <v>#VALUE!</v>
          </cell>
          <cell r="AO46" t="str">
            <v xml:space="preserve">      dv. f. Kaufpreis-Darl.</v>
          </cell>
        </row>
        <row r="47">
          <cell r="A47" t="str">
            <v xml:space="preserve">  Zins. Gesellschafterdarl.</v>
          </cell>
          <cell r="H47">
            <v>0</v>
          </cell>
          <cell r="R47" t="str">
            <v>i*[(Vj+J)/2]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17</v>
          </cell>
          <cell r="AL47" t="str">
            <v>ABS</v>
          </cell>
          <cell r="AM47">
            <v>3</v>
          </cell>
          <cell r="AN47" t="e">
            <v>#VALUE!</v>
          </cell>
        </row>
        <row r="48">
          <cell r="A48" t="str">
            <v xml:space="preserve">  Zins- u. zinsähnl. Erträge</v>
          </cell>
          <cell r="H48">
            <v>0</v>
          </cell>
          <cell r="R48" t="str">
            <v>i*[(Vj+J)/2]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17</v>
          </cell>
          <cell r="AL48" t="str">
            <v>ABS</v>
          </cell>
          <cell r="AM48">
            <v>3</v>
          </cell>
          <cell r="AN48" t="e">
            <v>#VALUE!</v>
          </cell>
          <cell r="AO48" t="str">
            <v xml:space="preserve">   Zins- u. zinsähnl. Erträge</v>
          </cell>
        </row>
        <row r="49">
          <cell r="A49" t="str">
            <v xml:space="preserve">  Beteiligungserträge</v>
          </cell>
          <cell r="H49">
            <v>0</v>
          </cell>
          <cell r="R49" t="str">
            <v>% BL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4</v>
          </cell>
          <cell r="AL49" t="str">
            <v>ABS</v>
          </cell>
          <cell r="AM49">
            <v>5</v>
          </cell>
          <cell r="AO49" t="str">
            <v xml:space="preserve">   Beteiligungserträge</v>
          </cell>
        </row>
        <row r="50">
          <cell r="A50" t="str">
            <v>Brutto-Cash-flow</v>
          </cell>
          <cell r="C50">
            <v>0</v>
          </cell>
          <cell r="D50">
            <v>0</v>
          </cell>
          <cell r="E50">
            <v>0</v>
          </cell>
          <cell r="F50">
            <v>1880069</v>
          </cell>
          <cell r="G50">
            <v>2022826</v>
          </cell>
          <cell r="H50">
            <v>2022826</v>
          </cell>
          <cell r="I50">
            <v>1962348.5949999997</v>
          </cell>
          <cell r="J50">
            <v>1581283.6475000002</v>
          </cell>
          <cell r="K50">
            <v>2448147.1270250008</v>
          </cell>
          <cell r="L50">
            <v>3843301.1058512493</v>
          </cell>
          <cell r="M50">
            <v>5882803.3538055047</v>
          </cell>
          <cell r="N50">
            <v>0</v>
          </cell>
          <cell r="O50">
            <v>0</v>
          </cell>
          <cell r="P50">
            <v>0</v>
          </cell>
          <cell r="R50" t="str">
            <v>% NR</v>
          </cell>
          <cell r="S50">
            <v>0</v>
          </cell>
          <cell r="T50">
            <v>0</v>
          </cell>
          <cell r="U50">
            <v>0</v>
          </cell>
          <cell r="V50">
            <v>28.030412477727452</v>
          </cell>
          <cell r="W50">
            <v>21.430761456061038</v>
          </cell>
          <cell r="X50">
            <v>21.430761456061038</v>
          </cell>
          <cell r="Y50">
            <v>17.320622575477397</v>
          </cell>
          <cell r="Z50">
            <v>10.573607576620164</v>
          </cell>
          <cell r="AA50">
            <v>12.401579206406732</v>
          </cell>
          <cell r="AB50">
            <v>14.749250674834368</v>
          </cell>
          <cell r="AC50">
            <v>17.10314375709525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 t="e">
            <v>#VALUE!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52.620862420118961</v>
          </cell>
          <cell r="AN50">
            <v>0</v>
          </cell>
          <cell r="AO50">
            <v>86.471100685182861</v>
          </cell>
        </row>
        <row r="51">
          <cell r="A51" t="str">
            <v>Depreciation &amp; amortisation</v>
          </cell>
          <cell r="C51">
            <v>0</v>
          </cell>
          <cell r="D51">
            <v>0</v>
          </cell>
          <cell r="E51">
            <v>0</v>
          </cell>
          <cell r="F51">
            <v>361635</v>
          </cell>
          <cell r="G51">
            <v>573749</v>
          </cell>
          <cell r="H51">
            <v>573749</v>
          </cell>
          <cell r="I51">
            <v>907063.84666666668</v>
          </cell>
          <cell r="J51">
            <v>1629297.7533333334</v>
          </cell>
          <cell r="K51">
            <v>2094991.7533333334</v>
          </cell>
          <cell r="L51">
            <v>2361936.1333333333</v>
          </cell>
          <cell r="M51">
            <v>2711936.1333333333</v>
          </cell>
          <cell r="N51">
            <v>0</v>
          </cell>
          <cell r="O51">
            <v>0</v>
          </cell>
          <cell r="P51">
            <v>0</v>
          </cell>
          <cell r="R51" t="str">
            <v>% FixA</v>
          </cell>
          <cell r="T51">
            <v>0</v>
          </cell>
          <cell r="U51">
            <v>0</v>
          </cell>
          <cell r="V51">
            <v>23.044138061554904</v>
          </cell>
          <cell r="W51">
            <v>16.446604268356303</v>
          </cell>
          <cell r="X51">
            <v>15.821583517838366</v>
          </cell>
          <cell r="Y51">
            <v>18.799774958836764</v>
          </cell>
          <cell r="Z51">
            <v>18.079674392334734</v>
          </cell>
          <cell r="AA51">
            <v>16.185068216053665</v>
          </cell>
          <cell r="AB51">
            <v>17.505509894582584</v>
          </cell>
          <cell r="AC51">
            <v>20.768241682187142</v>
          </cell>
          <cell r="AD51">
            <v>0</v>
          </cell>
          <cell r="AE51">
            <v>0</v>
          </cell>
          <cell r="AF51">
            <v>0</v>
          </cell>
          <cell r="AH51">
            <v>1</v>
          </cell>
          <cell r="AI51">
            <v>0</v>
          </cell>
          <cell r="AJ51">
            <v>0</v>
          </cell>
          <cell r="AK51">
            <v>10</v>
          </cell>
          <cell r="AL51" t="str">
            <v>ABS</v>
          </cell>
          <cell r="AM51">
            <v>3</v>
          </cell>
          <cell r="AN51" t="e">
            <v>#VALUE!</v>
          </cell>
          <cell r="AO51" t="str">
            <v xml:space="preserve">   Abschreib. a. Sachanlagen</v>
          </cell>
        </row>
        <row r="52">
          <cell r="B52" t="str">
            <v>Depreciation&amp; Amortisation</v>
          </cell>
          <cell r="F52">
            <v>361635</v>
          </cell>
          <cell r="G52">
            <v>573749</v>
          </cell>
          <cell r="H52">
            <v>573749</v>
          </cell>
          <cell r="I52">
            <v>907063.84666666668</v>
          </cell>
          <cell r="J52">
            <v>1629297.7533333334</v>
          </cell>
          <cell r="K52">
            <v>2094991.7533333334</v>
          </cell>
          <cell r="L52">
            <v>2361936.1333333333</v>
          </cell>
          <cell r="M52">
            <v>2711936.1333333333</v>
          </cell>
          <cell r="R52" t="str">
            <v>% FixA</v>
          </cell>
          <cell r="T52">
            <v>0</v>
          </cell>
          <cell r="U52">
            <v>0</v>
          </cell>
          <cell r="V52">
            <v>23.044138061554904</v>
          </cell>
          <cell r="W52">
            <v>16.446604268356303</v>
          </cell>
          <cell r="X52">
            <v>15.821583517838366</v>
          </cell>
          <cell r="Y52">
            <v>18.799774958836764</v>
          </cell>
          <cell r="Z52">
            <v>18.079674392334734</v>
          </cell>
          <cell r="AA52">
            <v>16.185068216053665</v>
          </cell>
          <cell r="AB52">
            <v>17.505509894582584</v>
          </cell>
          <cell r="AC52">
            <v>20.768241682187142</v>
          </cell>
          <cell r="AD52">
            <v>0</v>
          </cell>
          <cell r="AE52">
            <v>0</v>
          </cell>
          <cell r="AF52">
            <v>0</v>
          </cell>
          <cell r="AH52">
            <v>1</v>
          </cell>
          <cell r="AI52">
            <v>0</v>
          </cell>
          <cell r="AJ52">
            <v>0</v>
          </cell>
          <cell r="AK52">
            <v>10</v>
          </cell>
          <cell r="AL52" t="str">
            <v>ABS</v>
          </cell>
          <cell r="AM52">
            <v>3</v>
          </cell>
          <cell r="AN52" t="e">
            <v>#VALUE!</v>
          </cell>
          <cell r="AO52" t="str">
            <v xml:space="preserve">      dv. Sonder-AfA</v>
          </cell>
        </row>
        <row r="53">
          <cell r="B53" t="str">
            <v>dv. AfA 2</v>
          </cell>
          <cell r="H53">
            <v>0</v>
          </cell>
          <cell r="R53" t="str">
            <v>% SAV Vj.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10</v>
          </cell>
          <cell r="AL53" t="str">
            <v>ABS</v>
          </cell>
          <cell r="AM53">
            <v>3</v>
          </cell>
          <cell r="AN53" t="e">
            <v>#VALUE!</v>
          </cell>
          <cell r="AO53" t="str">
            <v xml:space="preserve">      dv. AfA 2</v>
          </cell>
        </row>
        <row r="54">
          <cell r="B54" t="str">
            <v>dv. AfA 3</v>
          </cell>
          <cell r="H54">
            <v>0</v>
          </cell>
          <cell r="R54" t="str">
            <v>% SAV Vj.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10</v>
          </cell>
          <cell r="AL54" t="str">
            <v>ABS</v>
          </cell>
          <cell r="AM54">
            <v>3</v>
          </cell>
          <cell r="AN54" t="e">
            <v>#VALUE!</v>
          </cell>
          <cell r="AO54" t="str">
            <v xml:space="preserve">      dv. AfA 3</v>
          </cell>
        </row>
        <row r="55">
          <cell r="A55" t="str">
            <v>Profit from ordinary business</v>
          </cell>
          <cell r="C55">
            <v>0</v>
          </cell>
          <cell r="D55">
            <v>0</v>
          </cell>
          <cell r="E55">
            <v>0</v>
          </cell>
          <cell r="F55">
            <v>1518434</v>
          </cell>
          <cell r="G55">
            <v>1449077</v>
          </cell>
          <cell r="H55">
            <v>1449077</v>
          </cell>
          <cell r="I55">
            <v>1055284.7483333331</v>
          </cell>
          <cell r="J55">
            <v>-48014.105833333218</v>
          </cell>
          <cell r="K55">
            <v>353155.37369166734</v>
          </cell>
          <cell r="L55">
            <v>1481364.972517916</v>
          </cell>
          <cell r="M55">
            <v>3170867.2204721714</v>
          </cell>
          <cell r="N55">
            <v>0</v>
          </cell>
          <cell r="O55">
            <v>0</v>
          </cell>
          <cell r="P55">
            <v>0</v>
          </cell>
          <cell r="R55" t="str">
            <v>% NR</v>
          </cell>
          <cell r="S55">
            <v>0</v>
          </cell>
          <cell r="T55">
            <v>0</v>
          </cell>
          <cell r="U55">
            <v>0</v>
          </cell>
          <cell r="V55">
            <v>22.638707058201376</v>
          </cell>
          <cell r="W55">
            <v>15.352197133349366</v>
          </cell>
          <cell r="X55">
            <v>15.352197133349366</v>
          </cell>
          <cell r="Y55">
            <v>9.3144453957423998</v>
          </cell>
          <cell r="Z55">
            <v>-0.32105708171118902</v>
          </cell>
          <cell r="AA55">
            <v>1.7889792205126136</v>
          </cell>
          <cell r="AB55">
            <v>5.6849626711062875</v>
          </cell>
          <cell r="AC55">
            <v>9.2186997668917101</v>
          </cell>
          <cell r="AD55">
            <v>0</v>
          </cell>
          <cell r="AE55">
            <v>0</v>
          </cell>
          <cell r="AF55">
            <v>0</v>
          </cell>
          <cell r="AH55">
            <v>1</v>
          </cell>
          <cell r="AI55">
            <v>0</v>
          </cell>
          <cell r="AJ55">
            <v>0</v>
          </cell>
          <cell r="AK55">
            <v>4</v>
          </cell>
          <cell r="AL55" t="str">
            <v>FES</v>
          </cell>
          <cell r="AM55">
            <v>5</v>
          </cell>
        </row>
        <row r="56">
          <cell r="A56" t="str">
            <v>extraordinary result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R56" t="str">
            <v>% NR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4</v>
          </cell>
          <cell r="AL56" t="str">
            <v>ABS</v>
          </cell>
          <cell r="AM56">
            <v>5</v>
          </cell>
          <cell r="AO56" t="str">
            <v xml:space="preserve">   a.o. Ergebnis</v>
          </cell>
        </row>
        <row r="57">
          <cell r="B57" t="str">
            <v>dv. a.o. Ertrag 1</v>
          </cell>
          <cell r="H57">
            <v>0</v>
          </cell>
          <cell r="R57" t="str">
            <v>% NR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4</v>
          </cell>
          <cell r="AL57" t="str">
            <v>ABS</v>
          </cell>
          <cell r="AM57">
            <v>5</v>
          </cell>
          <cell r="AO57" t="str">
            <v xml:space="preserve">      dv. a.o. Ertrag 1</v>
          </cell>
        </row>
        <row r="58">
          <cell r="B58" t="str">
            <v>dv. a.o. Ertrag 2</v>
          </cell>
          <cell r="H58">
            <v>0</v>
          </cell>
          <cell r="R58" t="str">
            <v>% NR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4</v>
          </cell>
          <cell r="AL58" t="str">
            <v>ABS</v>
          </cell>
          <cell r="AM58">
            <v>5</v>
          </cell>
          <cell r="AO58" t="str">
            <v xml:space="preserve">      dv. a.o. Ertrag 2</v>
          </cell>
        </row>
        <row r="59">
          <cell r="B59" t="str">
            <v>dv. a.o. Aufw.1</v>
          </cell>
          <cell r="H59">
            <v>0</v>
          </cell>
          <cell r="R59" t="str">
            <v>% NR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4</v>
          </cell>
          <cell r="AL59" t="str">
            <v>ABS</v>
          </cell>
          <cell r="AM59">
            <v>5</v>
          </cell>
          <cell r="AO59" t="str">
            <v xml:space="preserve">      dv. a.o. Aufw.1</v>
          </cell>
        </row>
        <row r="60">
          <cell r="B60" t="str">
            <v>dv. a.o. Aufw.2</v>
          </cell>
          <cell r="H60">
            <v>0</v>
          </cell>
          <cell r="R60" t="str">
            <v>% NR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4</v>
          </cell>
          <cell r="AL60" t="str">
            <v>ABS</v>
          </cell>
          <cell r="AM60">
            <v>5</v>
          </cell>
          <cell r="AO60" t="str">
            <v xml:space="preserve">      dv. a.o. Aufw.2</v>
          </cell>
        </row>
        <row r="61">
          <cell r="A61" t="str">
            <v xml:space="preserve">  AfA Firmenwert/SonderVK</v>
          </cell>
          <cell r="H61">
            <v>0</v>
          </cell>
          <cell r="R61" t="str">
            <v>% NR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11</v>
          </cell>
          <cell r="AL61" t="str">
            <v>ABS</v>
          </cell>
          <cell r="AM61">
            <v>3</v>
          </cell>
          <cell r="AN61" t="e">
            <v>#VALUE!</v>
          </cell>
        </row>
        <row r="62">
          <cell r="A62" t="str">
            <v xml:space="preserve">  AfA Beteiligungen</v>
          </cell>
          <cell r="H62">
            <v>0</v>
          </cell>
          <cell r="R62" t="str">
            <v>% NR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12</v>
          </cell>
          <cell r="AL62" t="str">
            <v>ABS</v>
          </cell>
          <cell r="AM62">
            <v>3</v>
          </cell>
          <cell r="AN62" t="e">
            <v>#VALUE!</v>
          </cell>
        </row>
        <row r="63">
          <cell r="A63" t="str">
            <v>Profit before Tax</v>
          </cell>
          <cell r="C63">
            <v>0</v>
          </cell>
          <cell r="D63">
            <v>0</v>
          </cell>
          <cell r="E63">
            <v>0</v>
          </cell>
          <cell r="F63">
            <v>1518434</v>
          </cell>
          <cell r="G63">
            <v>1449077</v>
          </cell>
          <cell r="H63">
            <v>1449077</v>
          </cell>
          <cell r="I63">
            <v>1055284.7483333331</v>
          </cell>
          <cell r="J63">
            <v>-48014.105833333218</v>
          </cell>
          <cell r="K63">
            <v>353155.37369166734</v>
          </cell>
          <cell r="L63">
            <v>1481364.972517916</v>
          </cell>
          <cell r="M63">
            <v>3170867.2204721714</v>
          </cell>
          <cell r="N63">
            <v>0</v>
          </cell>
          <cell r="O63">
            <v>0</v>
          </cell>
          <cell r="P63">
            <v>0</v>
          </cell>
          <cell r="R63" t="str">
            <v>% NR</v>
          </cell>
          <cell r="S63">
            <v>0</v>
          </cell>
          <cell r="T63">
            <v>0</v>
          </cell>
          <cell r="U63">
            <v>0</v>
          </cell>
          <cell r="V63">
            <v>22.638707058201376</v>
          </cell>
          <cell r="W63">
            <v>15.352197133349366</v>
          </cell>
          <cell r="X63">
            <v>15.352197133349366</v>
          </cell>
          <cell r="Y63">
            <v>9.3144453957423998</v>
          </cell>
          <cell r="Z63">
            <v>-0.32105708171118902</v>
          </cell>
          <cell r="AA63">
            <v>1.7889792205126136</v>
          </cell>
          <cell r="AB63">
            <v>5.6849626711062875</v>
          </cell>
          <cell r="AC63">
            <v>9.2186997668917101</v>
          </cell>
          <cell r="AD63">
            <v>0</v>
          </cell>
          <cell r="AE63">
            <v>0</v>
          </cell>
          <cell r="AF63">
            <v>0</v>
          </cell>
          <cell r="AH63">
            <v>1</v>
          </cell>
          <cell r="AI63">
            <v>0</v>
          </cell>
          <cell r="AJ63">
            <v>0</v>
          </cell>
          <cell r="AK63">
            <v>4</v>
          </cell>
          <cell r="AL63" t="str">
            <v>FES</v>
          </cell>
          <cell r="AM63">
            <v>5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 t="str">
            <v>% G.v.St.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O64" t="str">
            <v xml:space="preserve">   dv. Gew.E.St.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 t="str">
            <v>% st. Bet.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</row>
        <row r="66">
          <cell r="A66" t="str">
            <v>Profit before Corporate Income Tax</v>
          </cell>
          <cell r="C66">
            <v>0</v>
          </cell>
          <cell r="D66">
            <v>0</v>
          </cell>
          <cell r="E66">
            <v>0</v>
          </cell>
          <cell r="F66">
            <v>1518434</v>
          </cell>
          <cell r="G66">
            <v>1449077</v>
          </cell>
          <cell r="H66">
            <v>1449077</v>
          </cell>
          <cell r="I66">
            <v>1055284.7483333331</v>
          </cell>
          <cell r="J66">
            <v>-48014.105833333218</v>
          </cell>
          <cell r="K66">
            <v>353155.37369166734</v>
          </cell>
          <cell r="L66">
            <v>1481364.972517916</v>
          </cell>
          <cell r="M66">
            <v>3170867.2204721714</v>
          </cell>
          <cell r="N66">
            <v>0</v>
          </cell>
          <cell r="O66">
            <v>0</v>
          </cell>
          <cell r="P66">
            <v>0</v>
          </cell>
          <cell r="R66" t="str">
            <v>% NR</v>
          </cell>
          <cell r="S66">
            <v>0</v>
          </cell>
          <cell r="T66">
            <v>0</v>
          </cell>
          <cell r="U66">
            <v>0</v>
          </cell>
          <cell r="V66">
            <v>22.638707058201376</v>
          </cell>
          <cell r="W66">
            <v>15.352197133349366</v>
          </cell>
          <cell r="X66">
            <v>15.352197133349366</v>
          </cell>
          <cell r="Y66">
            <v>9.3144453957423998</v>
          </cell>
          <cell r="Z66">
            <v>-0.32105708171118902</v>
          </cell>
          <cell r="AA66">
            <v>1.7889792205126136</v>
          </cell>
          <cell r="AB66">
            <v>5.6849626711062875</v>
          </cell>
          <cell r="AC66">
            <v>9.2186997668917101</v>
          </cell>
          <cell r="AD66">
            <v>0</v>
          </cell>
          <cell r="AE66">
            <v>0</v>
          </cell>
          <cell r="AF66">
            <v>0</v>
          </cell>
          <cell r="AH66">
            <v>1</v>
          </cell>
          <cell r="AI66">
            <v>0</v>
          </cell>
          <cell r="AJ66">
            <v>0</v>
          </cell>
          <cell r="AK66">
            <v>4</v>
          </cell>
          <cell r="AL66" t="str">
            <v>FES</v>
          </cell>
          <cell r="AM66">
            <v>5</v>
          </cell>
        </row>
        <row r="67">
          <cell r="A67" t="str">
            <v>Corporate Income Tax</v>
          </cell>
          <cell r="F67">
            <v>89453</v>
          </cell>
          <cell r="G67">
            <v>95362</v>
          </cell>
          <cell r="H67">
            <v>95362</v>
          </cell>
          <cell r="I67">
            <v>168845.5597333333</v>
          </cell>
          <cell r="J67">
            <v>0</v>
          </cell>
          <cell r="K67">
            <v>56504.859790666778</v>
          </cell>
          <cell r="L67">
            <v>237018.39560286657</v>
          </cell>
          <cell r="M67">
            <v>507338.75527554745</v>
          </cell>
          <cell r="N67">
            <v>0</v>
          </cell>
          <cell r="O67">
            <v>0</v>
          </cell>
          <cell r="P67">
            <v>0</v>
          </cell>
          <cell r="R67" t="str">
            <v>% G.v.KSt.</v>
          </cell>
          <cell r="S67">
            <v>0</v>
          </cell>
          <cell r="T67">
            <v>0</v>
          </cell>
          <cell r="U67">
            <v>0</v>
          </cell>
          <cell r="V67">
            <v>5.8911352090377322</v>
          </cell>
          <cell r="W67">
            <v>6.5808787248710727</v>
          </cell>
          <cell r="X67">
            <v>6.5808787248710727</v>
          </cell>
          <cell r="Y67">
            <v>16</v>
          </cell>
          <cell r="Z67">
            <v>0</v>
          </cell>
          <cell r="AA67">
            <v>16</v>
          </cell>
          <cell r="AB67">
            <v>16</v>
          </cell>
          <cell r="AC67">
            <v>16</v>
          </cell>
          <cell r="AD67">
            <v>0</v>
          </cell>
          <cell r="AE67">
            <v>0</v>
          </cell>
          <cell r="AF67">
            <v>0</v>
          </cell>
          <cell r="AH67">
            <v>1</v>
          </cell>
          <cell r="AI67">
            <v>0</v>
          </cell>
        </row>
        <row r="68">
          <cell r="A68" t="str">
            <v>Net Profit</v>
          </cell>
          <cell r="C68">
            <v>0</v>
          </cell>
          <cell r="D68">
            <v>0</v>
          </cell>
          <cell r="E68">
            <v>0</v>
          </cell>
          <cell r="F68">
            <v>1428981</v>
          </cell>
          <cell r="G68">
            <v>1353715</v>
          </cell>
          <cell r="H68">
            <v>1353715</v>
          </cell>
          <cell r="I68">
            <v>886439.18859999976</v>
          </cell>
          <cell r="J68">
            <v>-48014.105833333218</v>
          </cell>
          <cell r="K68">
            <v>296650.51390100055</v>
          </cell>
          <cell r="L68">
            <v>1244346.5769150495</v>
          </cell>
          <cell r="M68">
            <v>2663528.4651966239</v>
          </cell>
          <cell r="N68">
            <v>0</v>
          </cell>
          <cell r="O68">
            <v>0</v>
          </cell>
          <cell r="P68">
            <v>0</v>
          </cell>
          <cell r="R68" t="str">
            <v>% BL</v>
          </cell>
          <cell r="S68">
            <v>0</v>
          </cell>
          <cell r="T68">
            <v>0</v>
          </cell>
          <cell r="U68">
            <v>0</v>
          </cell>
          <cell r="V68">
            <v>21.305030215824765</v>
          </cell>
          <cell r="W68">
            <v>14.341887658400513</v>
          </cell>
          <cell r="X68">
            <v>14.341887658400513</v>
          </cell>
          <cell r="Y68">
            <v>7.824134132423616</v>
          </cell>
          <cell r="Z68">
            <v>-0.32105708171118902</v>
          </cell>
          <cell r="AA68">
            <v>1.5027425452305956</v>
          </cell>
          <cell r="AB68">
            <v>4.7753686437292817</v>
          </cell>
          <cell r="AC68">
            <v>7.7437078041890377</v>
          </cell>
          <cell r="AD68">
            <v>0</v>
          </cell>
          <cell r="AE68">
            <v>0</v>
          </cell>
          <cell r="AF68">
            <v>0</v>
          </cell>
          <cell r="AH68">
            <v>1</v>
          </cell>
          <cell r="AI68">
            <v>0</v>
          </cell>
          <cell r="AJ68">
            <v>0</v>
          </cell>
          <cell r="AK68">
            <v>4</v>
          </cell>
          <cell r="AL68" t="str">
            <v>FES</v>
          </cell>
          <cell r="AM68">
            <v>5</v>
          </cell>
          <cell r="AO68" t="str">
            <v>Ergebnis</v>
          </cell>
        </row>
        <row r="69">
          <cell r="AH69">
            <v>1</v>
          </cell>
        </row>
        <row r="70">
          <cell r="AH70">
            <v>1</v>
          </cell>
        </row>
        <row r="71">
          <cell r="C71" t="str">
            <v>31.12.2003</v>
          </cell>
          <cell r="D71">
            <v>38352</v>
          </cell>
          <cell r="E71">
            <v>38717</v>
          </cell>
          <cell r="F71">
            <v>39082</v>
          </cell>
          <cell r="G71">
            <v>39447</v>
          </cell>
          <cell r="H71">
            <v>39447</v>
          </cell>
          <cell r="I71">
            <v>39813</v>
          </cell>
          <cell r="J71">
            <v>40178</v>
          </cell>
          <cell r="K71">
            <v>40543</v>
          </cell>
          <cell r="L71">
            <v>40908</v>
          </cell>
          <cell r="M71">
            <v>41274</v>
          </cell>
          <cell r="N71">
            <v>41639</v>
          </cell>
          <cell r="O71">
            <v>42004</v>
          </cell>
          <cell r="P71">
            <v>42369</v>
          </cell>
          <cell r="AH71">
            <v>1</v>
          </cell>
        </row>
        <row r="72">
          <cell r="C72" t="str">
            <v>IST</v>
          </cell>
          <cell r="D72" t="str">
            <v>IST</v>
          </cell>
          <cell r="E72" t="str">
            <v>IST</v>
          </cell>
          <cell r="F72" t="str">
            <v>IST</v>
          </cell>
          <cell r="G72" t="str">
            <v>IST</v>
          </cell>
          <cell r="H72" t="str">
            <v>IST</v>
          </cell>
          <cell r="I72" t="str">
            <v>Plan</v>
          </cell>
          <cell r="J72" t="str">
            <v>Plan</v>
          </cell>
          <cell r="K72" t="str">
            <v>Plan</v>
          </cell>
          <cell r="L72" t="str">
            <v>Plan</v>
          </cell>
          <cell r="M72" t="str">
            <v>Plan</v>
          </cell>
          <cell r="N72" t="str">
            <v>Plan</v>
          </cell>
          <cell r="O72" t="str">
            <v>Plan</v>
          </cell>
          <cell r="P72" t="str">
            <v>Plan</v>
          </cell>
          <cell r="AH72">
            <v>1</v>
          </cell>
        </row>
        <row r="73">
          <cell r="H73">
            <v>0</v>
          </cell>
          <cell r="AH73">
            <v>1</v>
          </cell>
          <cell r="AO73" t="str">
            <v>Beschäftigte</v>
          </cell>
        </row>
        <row r="74">
          <cell r="AH74">
            <v>1</v>
          </cell>
        </row>
        <row r="75">
          <cell r="C75" t="str">
            <v>31.12.2003</v>
          </cell>
          <cell r="D75">
            <v>38352</v>
          </cell>
          <cell r="E75">
            <v>38717</v>
          </cell>
          <cell r="F75">
            <v>39082</v>
          </cell>
          <cell r="G75">
            <v>39447</v>
          </cell>
          <cell r="H75">
            <v>39447</v>
          </cell>
          <cell r="I75">
            <v>39813</v>
          </cell>
          <cell r="J75">
            <v>40178</v>
          </cell>
          <cell r="K75">
            <v>40543</v>
          </cell>
          <cell r="L75">
            <v>40908</v>
          </cell>
          <cell r="M75">
            <v>41274</v>
          </cell>
          <cell r="N75">
            <v>41639</v>
          </cell>
          <cell r="O75">
            <v>42004</v>
          </cell>
          <cell r="P75">
            <v>42369</v>
          </cell>
          <cell r="AH75">
            <v>1</v>
          </cell>
        </row>
        <row r="76">
          <cell r="N76">
            <v>4</v>
          </cell>
          <cell r="O76">
            <v>4</v>
          </cell>
          <cell r="P76">
            <v>4</v>
          </cell>
          <cell r="AH76">
            <v>1</v>
          </cell>
        </row>
        <row r="77">
          <cell r="I77">
            <v>0.16</v>
          </cell>
          <cell r="J77">
            <v>0.16</v>
          </cell>
          <cell r="K77">
            <v>0.16</v>
          </cell>
          <cell r="L77">
            <v>0.16</v>
          </cell>
          <cell r="M77">
            <v>0.16</v>
          </cell>
          <cell r="N77">
            <v>0.45</v>
          </cell>
          <cell r="O77">
            <v>0.45</v>
          </cell>
          <cell r="P77">
            <v>0.45</v>
          </cell>
          <cell r="AH77">
            <v>1</v>
          </cell>
        </row>
        <row r="78">
          <cell r="C78">
            <v>0.36</v>
          </cell>
          <cell r="D78">
            <v>0.36</v>
          </cell>
          <cell r="E78">
            <v>0.36</v>
          </cell>
          <cell r="N78">
            <v>0.3</v>
          </cell>
          <cell r="O78">
            <v>0.3</v>
          </cell>
          <cell r="P78">
            <v>0.3</v>
          </cell>
          <cell r="AH78">
            <v>1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7.4999999999999997E-2</v>
          </cell>
          <cell r="O79">
            <v>7.4999999999999997E-2</v>
          </cell>
          <cell r="P79">
            <v>7.4999999999999997E-2</v>
          </cell>
          <cell r="AH79">
            <v>1</v>
          </cell>
        </row>
        <row r="80">
          <cell r="AH80">
            <v>1</v>
          </cell>
        </row>
        <row r="81">
          <cell r="C81" t="str">
            <v>31.12.2003</v>
          </cell>
          <cell r="D81">
            <v>38352</v>
          </cell>
          <cell r="E81">
            <v>38717</v>
          </cell>
          <cell r="F81">
            <v>39082</v>
          </cell>
          <cell r="G81">
            <v>39447</v>
          </cell>
          <cell r="H81">
            <v>39448</v>
          </cell>
          <cell r="I81">
            <v>39813</v>
          </cell>
          <cell r="J81">
            <v>40178</v>
          </cell>
          <cell r="K81">
            <v>40543</v>
          </cell>
          <cell r="L81">
            <v>40908</v>
          </cell>
          <cell r="M81">
            <v>41274</v>
          </cell>
          <cell r="N81">
            <v>41639</v>
          </cell>
          <cell r="O81">
            <v>42004</v>
          </cell>
          <cell r="P81">
            <v>42369</v>
          </cell>
          <cell r="AH81">
            <v>1</v>
          </cell>
        </row>
        <row r="82">
          <cell r="C82" t="str">
            <v>IST</v>
          </cell>
          <cell r="D82" t="str">
            <v>IST</v>
          </cell>
          <cell r="E82" t="str">
            <v>IST</v>
          </cell>
          <cell r="F82" t="str">
            <v>IST</v>
          </cell>
          <cell r="G82" t="str">
            <v>IST</v>
          </cell>
          <cell r="H82" t="str">
            <v>EB</v>
          </cell>
          <cell r="I82" t="str">
            <v>Plan</v>
          </cell>
          <cell r="J82" t="str">
            <v>Plan</v>
          </cell>
          <cell r="K82" t="str">
            <v>Plan</v>
          </cell>
          <cell r="L82" t="str">
            <v>Plan</v>
          </cell>
          <cell r="M82" t="str">
            <v>Plan</v>
          </cell>
          <cell r="N82" t="str">
            <v>Plan</v>
          </cell>
          <cell r="O82" t="str">
            <v>Plan</v>
          </cell>
          <cell r="P82" t="str">
            <v>Plan</v>
          </cell>
          <cell r="AH82">
            <v>1</v>
          </cell>
        </row>
        <row r="83">
          <cell r="AH83">
            <v>1</v>
          </cell>
          <cell r="AO83" t="str">
            <v xml:space="preserve">   sonstige  Entnahmen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AH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51.837385261028338</v>
          </cell>
          <cell r="G85">
            <v>52.501638416930028</v>
          </cell>
          <cell r="H85">
            <v>52.501638416930028</v>
          </cell>
          <cell r="I85">
            <v>-5.8203294581485139</v>
          </cell>
          <cell r="J85">
            <v>8.6771537845531483</v>
          </cell>
          <cell r="K85">
            <v>14.088325566445208</v>
          </cell>
          <cell r="L85">
            <v>18.800659368175495</v>
          </cell>
          <cell r="M85">
            <v>28.619477331476904</v>
          </cell>
          <cell r="N85">
            <v>39.318503325442769</v>
          </cell>
          <cell r="O85">
            <v>39.318503325442769</v>
          </cell>
          <cell r="P85">
            <v>39.318503325442769</v>
          </cell>
          <cell r="AH85">
            <v>1</v>
          </cell>
        </row>
        <row r="86">
          <cell r="AH86">
            <v>1</v>
          </cell>
        </row>
        <row r="87">
          <cell r="C87" t="str">
            <v>31.12.2003</v>
          </cell>
          <cell r="D87">
            <v>38352</v>
          </cell>
          <cell r="E87">
            <v>38717</v>
          </cell>
          <cell r="F87">
            <v>39082</v>
          </cell>
          <cell r="G87">
            <v>39447</v>
          </cell>
          <cell r="H87">
            <v>39448</v>
          </cell>
          <cell r="I87">
            <v>39813</v>
          </cell>
          <cell r="J87">
            <v>40178</v>
          </cell>
          <cell r="K87">
            <v>40543</v>
          </cell>
          <cell r="L87">
            <v>40908</v>
          </cell>
          <cell r="M87">
            <v>41274</v>
          </cell>
          <cell r="N87">
            <v>41639</v>
          </cell>
          <cell r="O87">
            <v>42004</v>
          </cell>
          <cell r="P87">
            <v>42369</v>
          </cell>
          <cell r="AH87">
            <v>1</v>
          </cell>
        </row>
        <row r="88">
          <cell r="C88" t="str">
            <v>IST</v>
          </cell>
          <cell r="D88" t="str">
            <v>IST</v>
          </cell>
          <cell r="E88" t="str">
            <v>IST</v>
          </cell>
          <cell r="F88" t="str">
            <v>IST</v>
          </cell>
          <cell r="G88" t="str">
            <v>IST</v>
          </cell>
          <cell r="H88" t="str">
            <v>EB</v>
          </cell>
          <cell r="I88" t="str">
            <v>Plan</v>
          </cell>
          <cell r="J88" t="str">
            <v>Plan</v>
          </cell>
          <cell r="K88" t="str">
            <v>Plan</v>
          </cell>
          <cell r="L88" t="str">
            <v>Plan</v>
          </cell>
          <cell r="M88" t="str">
            <v>Plan</v>
          </cell>
          <cell r="N88" t="str">
            <v>Plan</v>
          </cell>
          <cell r="O88" t="str">
            <v>Plan</v>
          </cell>
          <cell r="P88" t="str">
            <v>Plan</v>
          </cell>
          <cell r="AH88">
            <v>1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3138629</v>
          </cell>
          <cell r="G89">
            <v>1423124</v>
          </cell>
          <cell r="H89">
            <v>0</v>
          </cell>
          <cell r="I89">
            <v>2396992.9</v>
          </cell>
          <cell r="J89">
            <v>7790933.7199999997</v>
          </cell>
          <cell r="K89">
            <v>3332089</v>
          </cell>
          <cell r="L89">
            <v>1954997</v>
          </cell>
          <cell r="M89">
            <v>1900000</v>
          </cell>
          <cell r="N89">
            <v>0</v>
          </cell>
          <cell r="O89">
            <v>0</v>
          </cell>
          <cell r="P89">
            <v>0</v>
          </cell>
          <cell r="AH89">
            <v>1</v>
          </cell>
          <cell r="AO89" t="str">
            <v>Zugänge  Sachanlagen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AH90">
            <v>1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AH91">
            <v>1</v>
          </cell>
        </row>
        <row r="92"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>
            <v>11296156</v>
          </cell>
          <cell r="O92">
            <v>11296156</v>
          </cell>
          <cell r="P92">
            <v>11296156</v>
          </cell>
          <cell r="AH92">
            <v>1</v>
          </cell>
          <cell r="AI92" t="str">
            <v>ABS</v>
          </cell>
          <cell r="AJ92" t="str">
            <v>KZ</v>
          </cell>
          <cell r="AK92" t="str">
            <v>M</v>
          </cell>
          <cell r="AL92" t="str">
            <v>RM</v>
          </cell>
          <cell r="AM92" t="str">
            <v>F</v>
          </cell>
          <cell r="AN92" t="str">
            <v>B</v>
          </cell>
          <cell r="AO92" t="str">
            <v>Control</v>
          </cell>
        </row>
        <row r="93">
          <cell r="AH93">
            <v>1</v>
          </cell>
          <cell r="AI93" t="str">
            <v>-&gt;</v>
          </cell>
          <cell r="AJ93" t="str">
            <v>-&gt;</v>
          </cell>
          <cell r="AK93" t="str">
            <v>e</v>
          </cell>
          <cell r="AM93" t="str">
            <v>a</v>
          </cell>
          <cell r="AN93" t="str">
            <v>e</v>
          </cell>
          <cell r="AO93" t="str">
            <v>System</v>
          </cell>
        </row>
        <row r="94">
          <cell r="A94" t="str">
            <v>Balance Sheet</v>
          </cell>
          <cell r="C94" t="str">
            <v>31.12.2003</v>
          </cell>
          <cell r="D94">
            <v>38352</v>
          </cell>
          <cell r="E94">
            <v>38717</v>
          </cell>
          <cell r="F94">
            <v>39082</v>
          </cell>
          <cell r="G94">
            <v>39447</v>
          </cell>
          <cell r="H94">
            <v>39448</v>
          </cell>
          <cell r="I94">
            <v>39813</v>
          </cell>
          <cell r="J94">
            <v>40178</v>
          </cell>
          <cell r="K94">
            <v>40543</v>
          </cell>
          <cell r="L94">
            <v>40908</v>
          </cell>
          <cell r="M94">
            <v>41274</v>
          </cell>
          <cell r="N94">
            <v>41639</v>
          </cell>
          <cell r="O94">
            <v>42004</v>
          </cell>
          <cell r="P94">
            <v>42369</v>
          </cell>
          <cell r="R94" t="str">
            <v>Faktor</v>
          </cell>
          <cell r="S94" t="str">
            <v>31.12.2003</v>
          </cell>
          <cell r="T94">
            <v>38352</v>
          </cell>
          <cell r="U94">
            <v>38717</v>
          </cell>
          <cell r="V94">
            <v>39082</v>
          </cell>
          <cell r="W94">
            <v>39447</v>
          </cell>
          <cell r="X94">
            <v>39448</v>
          </cell>
          <cell r="Y94">
            <v>39813</v>
          </cell>
          <cell r="Z94">
            <v>40178</v>
          </cell>
          <cell r="AA94">
            <v>40543</v>
          </cell>
          <cell r="AB94">
            <v>40908</v>
          </cell>
          <cell r="AC94">
            <v>41274</v>
          </cell>
          <cell r="AD94">
            <v>41639</v>
          </cell>
          <cell r="AE94">
            <v>42004</v>
          </cell>
          <cell r="AF94">
            <v>42369</v>
          </cell>
          <cell r="AH94">
            <v>1</v>
          </cell>
          <cell r="AI94" t="str">
            <v>KZ</v>
          </cell>
          <cell r="AJ94" t="str">
            <v>ABS</v>
          </cell>
          <cell r="AK94" t="str">
            <v>N</v>
          </cell>
          <cell r="AL94">
            <v>0</v>
          </cell>
          <cell r="AM94" t="str">
            <v>k</v>
          </cell>
          <cell r="AN94" t="str">
            <v>z</v>
          </cell>
          <cell r="AO94" t="str">
            <v>Umglied.</v>
          </cell>
        </row>
        <row r="95">
          <cell r="C95" t="str">
            <v>IST</v>
          </cell>
          <cell r="D95" t="str">
            <v>IST</v>
          </cell>
          <cell r="E95" t="str">
            <v>IST</v>
          </cell>
          <cell r="F95" t="str">
            <v>IST</v>
          </cell>
          <cell r="G95" t="str">
            <v>IST</v>
          </cell>
          <cell r="H95" t="str">
            <v>EB</v>
          </cell>
          <cell r="I95" t="str">
            <v>Plan</v>
          </cell>
          <cell r="J95" t="str">
            <v>Plan</v>
          </cell>
          <cell r="K95" t="str">
            <v>Plan</v>
          </cell>
          <cell r="L95" t="str">
            <v>Plan</v>
          </cell>
          <cell r="M95" t="str">
            <v>Plan</v>
          </cell>
          <cell r="N95" t="str">
            <v>Plan</v>
          </cell>
          <cell r="O95" t="str">
            <v>Plan</v>
          </cell>
          <cell r="P95" t="str">
            <v>Plan</v>
          </cell>
          <cell r="S95" t="str">
            <v>IST</v>
          </cell>
          <cell r="T95" t="str">
            <v>IST</v>
          </cell>
          <cell r="U95" t="str">
            <v>IST</v>
          </cell>
          <cell r="V95" t="str">
            <v>IST</v>
          </cell>
          <cell r="W95" t="str">
            <v>IST</v>
          </cell>
          <cell r="X95" t="str">
            <v>EB</v>
          </cell>
          <cell r="Y95" t="str">
            <v>Plan</v>
          </cell>
          <cell r="Z95" t="str">
            <v>Plan</v>
          </cell>
          <cell r="AA95" t="str">
            <v>Plan</v>
          </cell>
          <cell r="AB95" t="str">
            <v>Plan</v>
          </cell>
          <cell r="AC95" t="str">
            <v>Plan</v>
          </cell>
          <cell r="AD95" t="str">
            <v>Plan</v>
          </cell>
          <cell r="AE95" t="str">
            <v>Plan</v>
          </cell>
          <cell r="AF95" t="str">
            <v>Plan</v>
          </cell>
          <cell r="AH95">
            <v>1</v>
          </cell>
        </row>
        <row r="96">
          <cell r="A96" t="str">
            <v>Cash</v>
          </cell>
          <cell r="F96">
            <v>10409</v>
          </cell>
          <cell r="G96">
            <v>29905</v>
          </cell>
          <cell r="H96">
            <v>29905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 t="str">
            <v>% BS</v>
          </cell>
          <cell r="S96">
            <v>0</v>
          </cell>
          <cell r="T96">
            <v>0</v>
          </cell>
          <cell r="U96">
            <v>0</v>
          </cell>
          <cell r="V96">
            <v>0.19585404329749795</v>
          </cell>
          <cell r="W96">
            <v>0.43756962083103551</v>
          </cell>
          <cell r="X96">
            <v>0.43756962083103551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1</v>
          </cell>
          <cell r="AI96">
            <v>0</v>
          </cell>
          <cell r="AJ96">
            <v>0</v>
          </cell>
          <cell r="AK96">
            <v>18</v>
          </cell>
          <cell r="AL96" t="str">
            <v>FES</v>
          </cell>
          <cell r="AM96">
            <v>3</v>
          </cell>
          <cell r="AN96" t="e">
            <v>#VALUE!</v>
          </cell>
          <cell r="AO96" t="str">
            <v xml:space="preserve">   flüssige Mittel</v>
          </cell>
        </row>
        <row r="97">
          <cell r="A97" t="str">
            <v>Receivables</v>
          </cell>
          <cell r="C97">
            <v>0</v>
          </cell>
          <cell r="D97">
            <v>0</v>
          </cell>
          <cell r="E97">
            <v>0</v>
          </cell>
          <cell r="F97">
            <v>1245920</v>
          </cell>
          <cell r="G97">
            <v>1472146</v>
          </cell>
          <cell r="H97">
            <v>1472146</v>
          </cell>
          <cell r="I97">
            <v>1800312.0547945206</v>
          </cell>
          <cell r="J97">
            <v>2376411.9123287671</v>
          </cell>
          <cell r="K97">
            <v>3136863.7242739731</v>
          </cell>
          <cell r="L97">
            <v>4140660.116041644</v>
          </cell>
          <cell r="M97">
            <v>5465671.3531749705</v>
          </cell>
          <cell r="N97">
            <v>0</v>
          </cell>
          <cell r="O97">
            <v>0</v>
          </cell>
          <cell r="P97">
            <v>0</v>
          </cell>
          <cell r="R97" t="str">
            <v>% BS</v>
          </cell>
          <cell r="S97">
            <v>0</v>
          </cell>
          <cell r="T97">
            <v>0</v>
          </cell>
          <cell r="U97">
            <v>0</v>
          </cell>
          <cell r="V97">
            <v>23.443027152004863</v>
          </cell>
          <cell r="W97">
            <v>21.540423575586878</v>
          </cell>
          <cell r="X97">
            <v>21.540423575586878</v>
          </cell>
          <cell r="Y97">
            <v>19.942927653337492</v>
          </cell>
          <cell r="Z97">
            <v>14.454634711859676</v>
          </cell>
          <cell r="AA97">
            <v>16.22829321003023</v>
          </cell>
          <cell r="AB97">
            <v>19.62089499152016</v>
          </cell>
          <cell r="AC97">
            <v>23.589578596487112</v>
          </cell>
          <cell r="AD97">
            <v>0</v>
          </cell>
          <cell r="AE97">
            <v>0</v>
          </cell>
          <cell r="AF97">
            <v>0</v>
          </cell>
          <cell r="AH97">
            <v>1</v>
          </cell>
          <cell r="AI97">
            <v>0</v>
          </cell>
          <cell r="AJ97">
            <v>0</v>
          </cell>
          <cell r="AK97">
            <v>18</v>
          </cell>
          <cell r="AL97" t="str">
            <v>FES</v>
          </cell>
          <cell r="AM97">
            <v>3</v>
          </cell>
          <cell r="AN97" t="e">
            <v>#VALUE!</v>
          </cell>
        </row>
        <row r="98">
          <cell r="B98" t="str">
            <v>accounts receivable</v>
          </cell>
          <cell r="F98">
            <v>948419</v>
          </cell>
          <cell r="G98">
            <v>1188548</v>
          </cell>
          <cell r="H98">
            <v>1188548</v>
          </cell>
          <cell r="I98">
            <v>1458873.5616438356</v>
          </cell>
          <cell r="J98">
            <v>1925713.1013698629</v>
          </cell>
          <cell r="K98">
            <v>2541941.2938082195</v>
          </cell>
          <cell r="L98">
            <v>3355362.5078268494</v>
          </cell>
          <cell r="M98">
            <v>4429078.5103314416</v>
          </cell>
          <cell r="N98">
            <v>0</v>
          </cell>
          <cell r="O98">
            <v>0</v>
          </cell>
          <cell r="P98">
            <v>0</v>
          </cell>
          <cell r="R98" t="str">
            <v>days</v>
          </cell>
          <cell r="S98">
            <v>0</v>
          </cell>
          <cell r="T98">
            <v>0</v>
          </cell>
          <cell r="U98">
            <v>0</v>
          </cell>
          <cell r="V98">
            <v>51.611776784126185</v>
          </cell>
          <cell r="W98">
            <v>45.96091489571338</v>
          </cell>
          <cell r="X98">
            <v>45.96091489571338</v>
          </cell>
          <cell r="Y98">
            <v>47</v>
          </cell>
          <cell r="Z98">
            <v>47</v>
          </cell>
          <cell r="AA98">
            <v>47</v>
          </cell>
          <cell r="AB98">
            <v>47</v>
          </cell>
          <cell r="AC98">
            <v>47</v>
          </cell>
          <cell r="AD98">
            <v>0</v>
          </cell>
          <cell r="AE98">
            <v>0</v>
          </cell>
          <cell r="AF98">
            <v>0</v>
          </cell>
          <cell r="AH98">
            <v>1</v>
          </cell>
          <cell r="AI98">
            <v>0</v>
          </cell>
          <cell r="AJ98">
            <v>0</v>
          </cell>
          <cell r="AK98">
            <v>13</v>
          </cell>
          <cell r="AL98" t="str">
            <v>ABS</v>
          </cell>
          <cell r="AM98">
            <v>3</v>
          </cell>
          <cell r="AN98" t="e">
            <v>#VALUE!</v>
          </cell>
          <cell r="AO98" t="str">
            <v xml:space="preserve">   kfr. Ford. aus Lief./Leistungen</v>
          </cell>
        </row>
        <row r="99">
          <cell r="B99" t="str">
            <v>aus L/L (FW) in Local Curr.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 t="str">
            <v>Tage (U.)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13</v>
          </cell>
          <cell r="AL99" t="str">
            <v>ABS</v>
          </cell>
          <cell r="AM99">
            <v>3</v>
          </cell>
          <cell r="AN99" t="e">
            <v>#VALUE!</v>
          </cell>
          <cell r="AO99" t="str">
            <v xml:space="preserve">   kfr. Ford. aus LL (FW) in local Curr.</v>
          </cell>
        </row>
        <row r="100">
          <cell r="B100" t="str">
            <v>other receivables</v>
          </cell>
          <cell r="F100">
            <v>297501</v>
          </cell>
          <cell r="G100">
            <v>283598</v>
          </cell>
          <cell r="H100">
            <v>283598</v>
          </cell>
          <cell r="I100">
            <v>341438.49315068492</v>
          </cell>
          <cell r="J100">
            <v>450698.8109589041</v>
          </cell>
          <cell r="K100">
            <v>594922.43046575342</v>
          </cell>
          <cell r="L100">
            <v>785297.60821479466</v>
          </cell>
          <cell r="M100">
            <v>1036592.842843529</v>
          </cell>
          <cell r="N100">
            <v>0</v>
          </cell>
          <cell r="O100">
            <v>0</v>
          </cell>
          <cell r="P100">
            <v>0</v>
          </cell>
          <cell r="R100" t="str">
            <v>days</v>
          </cell>
          <cell r="S100">
            <v>0</v>
          </cell>
          <cell r="T100">
            <v>0</v>
          </cell>
          <cell r="U100">
            <v>0</v>
          </cell>
          <cell r="V100">
            <v>16.189632646598522</v>
          </cell>
          <cell r="W100">
            <v>10.966678285264475</v>
          </cell>
          <cell r="X100">
            <v>10.966678285264475</v>
          </cell>
          <cell r="Y100">
            <v>11</v>
          </cell>
          <cell r="Z100">
            <v>11</v>
          </cell>
          <cell r="AA100">
            <v>11</v>
          </cell>
          <cell r="AB100">
            <v>11</v>
          </cell>
          <cell r="AC100">
            <v>11</v>
          </cell>
          <cell r="AD100">
            <v>0</v>
          </cell>
          <cell r="AE100">
            <v>0</v>
          </cell>
          <cell r="AF100">
            <v>0</v>
          </cell>
          <cell r="AH100">
            <v>1</v>
          </cell>
          <cell r="AI100">
            <v>0</v>
          </cell>
          <cell r="AJ100">
            <v>0</v>
          </cell>
          <cell r="AK100">
            <v>13</v>
          </cell>
          <cell r="AL100" t="str">
            <v>ABS</v>
          </cell>
          <cell r="AM100">
            <v>3</v>
          </cell>
          <cell r="AN100" t="e">
            <v>#VALUE!</v>
          </cell>
        </row>
        <row r="101">
          <cell r="A101" t="str">
            <v>Inventories</v>
          </cell>
          <cell r="C101">
            <v>0</v>
          </cell>
          <cell r="D101">
            <v>0</v>
          </cell>
          <cell r="E101">
            <v>0</v>
          </cell>
          <cell r="F101">
            <v>1181349</v>
          </cell>
          <cell r="G101">
            <v>1608584</v>
          </cell>
          <cell r="H101">
            <v>1608584</v>
          </cell>
          <cell r="I101">
            <v>1986551.2328767125</v>
          </cell>
          <cell r="J101">
            <v>2622247.6273972602</v>
          </cell>
          <cell r="K101">
            <v>3461366.8681643838</v>
          </cell>
          <cell r="L101">
            <v>4569004.2659769868</v>
          </cell>
          <cell r="M101">
            <v>6031085.6310896231</v>
          </cell>
          <cell r="N101">
            <v>0</v>
          </cell>
          <cell r="O101">
            <v>0</v>
          </cell>
          <cell r="P101">
            <v>0</v>
          </cell>
          <cell r="R101" t="str">
            <v>% BS</v>
          </cell>
          <cell r="S101">
            <v>0</v>
          </cell>
          <cell r="T101">
            <v>0</v>
          </cell>
          <cell r="U101">
            <v>0</v>
          </cell>
          <cell r="V101">
            <v>22.228069766111624</v>
          </cell>
          <cell r="W101">
            <v>23.536782844168883</v>
          </cell>
          <cell r="X101">
            <v>23.536782844168883</v>
          </cell>
          <cell r="Y101">
            <v>22.005989134717236</v>
          </cell>
          <cell r="Z101">
            <v>15.949941751017571</v>
          </cell>
          <cell r="AA101">
            <v>17.907082162791976</v>
          </cell>
          <cell r="AB101">
            <v>21.650642749263625</v>
          </cell>
          <cell r="AC101">
            <v>26.029879830606472</v>
          </cell>
          <cell r="AD101">
            <v>0</v>
          </cell>
          <cell r="AE101">
            <v>0</v>
          </cell>
          <cell r="AF101">
            <v>0</v>
          </cell>
          <cell r="AH101">
            <v>1</v>
          </cell>
          <cell r="AI101">
            <v>0</v>
          </cell>
          <cell r="AJ101">
            <v>0</v>
          </cell>
          <cell r="AK101">
            <v>18</v>
          </cell>
          <cell r="AL101" t="str">
            <v>FES</v>
          </cell>
          <cell r="AM101">
            <v>3</v>
          </cell>
          <cell r="AN101" t="e">
            <v>#VALUE!</v>
          </cell>
        </row>
        <row r="102">
          <cell r="B102" t="str">
            <v>raw materials and supplies</v>
          </cell>
          <cell r="F102">
            <v>1181349</v>
          </cell>
          <cell r="G102">
            <v>599313</v>
          </cell>
          <cell r="H102">
            <v>599313</v>
          </cell>
          <cell r="I102">
            <v>744956.71232876717</v>
          </cell>
          <cell r="J102">
            <v>983342.86027397262</v>
          </cell>
          <cell r="K102">
            <v>1298012.575561644</v>
          </cell>
          <cell r="L102">
            <v>1713376.59974137</v>
          </cell>
          <cell r="M102">
            <v>2261657.1116586085</v>
          </cell>
          <cell r="N102">
            <v>0</v>
          </cell>
          <cell r="O102">
            <v>0</v>
          </cell>
          <cell r="P102">
            <v>0</v>
          </cell>
          <cell r="R102" t="str">
            <v>days</v>
          </cell>
          <cell r="S102">
            <v>0</v>
          </cell>
          <cell r="T102">
            <v>0</v>
          </cell>
          <cell r="U102">
            <v>0</v>
          </cell>
          <cell r="V102">
            <v>64.287536302151992</v>
          </cell>
          <cell r="W102">
            <v>23.175314576184274</v>
          </cell>
          <cell r="X102">
            <v>23.175314576184274</v>
          </cell>
          <cell r="Y102">
            <v>24.000000000000004</v>
          </cell>
          <cell r="Z102">
            <v>24.000000000000004</v>
          </cell>
          <cell r="AA102">
            <v>24.000000000000004</v>
          </cell>
          <cell r="AB102">
            <v>23.999999999999996</v>
          </cell>
          <cell r="AC102">
            <v>23.999999999999996</v>
          </cell>
          <cell r="AD102">
            <v>0</v>
          </cell>
          <cell r="AE102">
            <v>0</v>
          </cell>
          <cell r="AF102">
            <v>0</v>
          </cell>
          <cell r="AH102">
            <v>1</v>
          </cell>
          <cell r="AI102">
            <v>0</v>
          </cell>
          <cell r="AJ102">
            <v>0</v>
          </cell>
          <cell r="AK102">
            <v>14</v>
          </cell>
          <cell r="AL102" t="str">
            <v>ABS</v>
          </cell>
          <cell r="AM102">
            <v>3</v>
          </cell>
          <cell r="AN102" t="e">
            <v>#VALUE!</v>
          </cell>
          <cell r="AO102" t="str">
            <v xml:space="preserve">   Roh-,Hilfs-,Betriebsstoffe</v>
          </cell>
        </row>
        <row r="103">
          <cell r="B103" t="str">
            <v>work in progress</v>
          </cell>
          <cell r="G103">
            <v>252478</v>
          </cell>
          <cell r="H103">
            <v>252478</v>
          </cell>
          <cell r="I103">
            <v>310398.63013698632</v>
          </cell>
          <cell r="J103">
            <v>409726.19178082194</v>
          </cell>
          <cell r="K103">
            <v>540838.57315068494</v>
          </cell>
          <cell r="L103">
            <v>713906.91655890422</v>
          </cell>
          <cell r="M103">
            <v>942357.12985775375</v>
          </cell>
          <cell r="N103">
            <v>0</v>
          </cell>
          <cell r="O103">
            <v>0</v>
          </cell>
          <cell r="P103">
            <v>0</v>
          </cell>
          <cell r="R103" t="str">
            <v>days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9.7632740714215345</v>
          </cell>
          <cell r="X103">
            <v>9.7632740714215345</v>
          </cell>
          <cell r="Y103">
            <v>10</v>
          </cell>
          <cell r="Z103">
            <v>10</v>
          </cell>
          <cell r="AA103">
            <v>10</v>
          </cell>
          <cell r="AB103">
            <v>10</v>
          </cell>
          <cell r="AC103">
            <v>10</v>
          </cell>
          <cell r="AD103">
            <v>0</v>
          </cell>
          <cell r="AE103">
            <v>0</v>
          </cell>
          <cell r="AF103">
            <v>0</v>
          </cell>
          <cell r="AH103">
            <v>1</v>
          </cell>
          <cell r="AI103">
            <v>0</v>
          </cell>
          <cell r="AJ103">
            <v>0</v>
          </cell>
          <cell r="AK103">
            <v>14</v>
          </cell>
          <cell r="AL103" t="str">
            <v>ABS</v>
          </cell>
          <cell r="AM103">
            <v>3</v>
          </cell>
          <cell r="AN103" t="e">
            <v>#VALUE!</v>
          </cell>
          <cell r="AO103" t="str">
            <v xml:space="preserve">   unfertige Erzeugnisse</v>
          </cell>
        </row>
        <row r="104">
          <cell r="B104" t="str">
            <v>finished goods</v>
          </cell>
          <cell r="G104">
            <v>756793</v>
          </cell>
          <cell r="H104">
            <v>756793</v>
          </cell>
          <cell r="I104">
            <v>931195.89041095891</v>
          </cell>
          <cell r="J104">
            <v>1229178.5753424657</v>
          </cell>
          <cell r="K104">
            <v>1622515.7194520549</v>
          </cell>
          <cell r="L104">
            <v>2141720.7496767128</v>
          </cell>
          <cell r="M104">
            <v>2827071.3895732607</v>
          </cell>
          <cell r="N104">
            <v>0</v>
          </cell>
          <cell r="O104">
            <v>0</v>
          </cell>
          <cell r="P104">
            <v>0</v>
          </cell>
          <cell r="R104" t="str">
            <v>days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29.265034871685124</v>
          </cell>
          <cell r="X104">
            <v>29.265034871685124</v>
          </cell>
          <cell r="Y104">
            <v>30</v>
          </cell>
          <cell r="Z104">
            <v>30</v>
          </cell>
          <cell r="AA104">
            <v>30</v>
          </cell>
          <cell r="AB104">
            <v>30.000000000000004</v>
          </cell>
          <cell r="AC104">
            <v>30</v>
          </cell>
          <cell r="AD104">
            <v>0</v>
          </cell>
          <cell r="AE104">
            <v>0</v>
          </cell>
          <cell r="AF104">
            <v>0</v>
          </cell>
          <cell r="AH104">
            <v>1</v>
          </cell>
          <cell r="AI104">
            <v>0</v>
          </cell>
          <cell r="AJ104">
            <v>0</v>
          </cell>
          <cell r="AK104">
            <v>14</v>
          </cell>
          <cell r="AL104" t="str">
            <v>ABS</v>
          </cell>
          <cell r="AM104">
            <v>3</v>
          </cell>
          <cell r="AN104" t="e">
            <v>#VALUE!</v>
          </cell>
          <cell r="AO104" t="str">
            <v xml:space="preserve">   fertige Erzeugnisse,Waren</v>
          </cell>
        </row>
        <row r="105">
          <cell r="A105" t="str">
            <v>Other / Prepayments&amp;Accruals</v>
          </cell>
          <cell r="F105">
            <v>100000</v>
          </cell>
          <cell r="G105">
            <v>97337</v>
          </cell>
          <cell r="H105">
            <v>97337</v>
          </cell>
          <cell r="I105">
            <v>124159.45205479451</v>
          </cell>
          <cell r="J105">
            <v>163890.47671232876</v>
          </cell>
          <cell r="K105">
            <v>216335.42926027399</v>
          </cell>
          <cell r="L105">
            <v>285562.76662356168</v>
          </cell>
          <cell r="M105">
            <v>376942.85194310144</v>
          </cell>
          <cell r="N105">
            <v>0</v>
          </cell>
          <cell r="O105">
            <v>0</v>
          </cell>
          <cell r="P105">
            <v>0</v>
          </cell>
          <cell r="R105" t="str">
            <v>days</v>
          </cell>
          <cell r="S105">
            <v>0</v>
          </cell>
          <cell r="T105">
            <v>0</v>
          </cell>
          <cell r="U105">
            <v>0</v>
          </cell>
          <cell r="V105">
            <v>5.441875034570816</v>
          </cell>
          <cell r="W105">
            <v>3.7640024409649859</v>
          </cell>
          <cell r="X105">
            <v>3.7640024409649859</v>
          </cell>
          <cell r="Y105">
            <v>4</v>
          </cell>
          <cell r="Z105">
            <v>4</v>
          </cell>
          <cell r="AA105">
            <v>4</v>
          </cell>
          <cell r="AB105">
            <v>4</v>
          </cell>
          <cell r="AC105">
            <v>4</v>
          </cell>
          <cell r="AD105">
            <v>0</v>
          </cell>
          <cell r="AE105">
            <v>0</v>
          </cell>
          <cell r="AF105">
            <v>0</v>
          </cell>
          <cell r="AH105">
            <v>1</v>
          </cell>
          <cell r="AI105">
            <v>0</v>
          </cell>
          <cell r="AJ105">
            <v>0</v>
          </cell>
          <cell r="AK105">
            <v>14</v>
          </cell>
          <cell r="AL105" t="str">
            <v>ABS</v>
          </cell>
          <cell r="AM105">
            <v>3</v>
          </cell>
          <cell r="AN105" t="e">
            <v>#VALUE!</v>
          </cell>
        </row>
        <row r="106">
          <cell r="A106" t="str">
            <v>Current assets</v>
          </cell>
          <cell r="C106">
            <v>0</v>
          </cell>
          <cell r="D106">
            <v>0</v>
          </cell>
          <cell r="E106">
            <v>0</v>
          </cell>
          <cell r="F106">
            <v>2537678</v>
          </cell>
          <cell r="G106">
            <v>3207972</v>
          </cell>
          <cell r="H106">
            <v>3207972</v>
          </cell>
          <cell r="I106">
            <v>3911022.7397260275</v>
          </cell>
          <cell r="J106">
            <v>5162550.0164383557</v>
          </cell>
          <cell r="K106">
            <v>6814566.0216986313</v>
          </cell>
          <cell r="L106">
            <v>8995227.1486421935</v>
          </cell>
          <cell r="M106">
            <v>11873699.836207695</v>
          </cell>
          <cell r="N106">
            <v>0</v>
          </cell>
          <cell r="O106">
            <v>0</v>
          </cell>
          <cell r="P106">
            <v>0</v>
          </cell>
          <cell r="R106" t="str">
            <v>% BS</v>
          </cell>
          <cell r="S106">
            <v>0</v>
          </cell>
          <cell r="T106">
            <v>0</v>
          </cell>
          <cell r="U106">
            <v>0</v>
          </cell>
          <cell r="V106">
            <v>47.748534622644634</v>
          </cell>
          <cell r="W106">
            <v>46.939009920634625</v>
          </cell>
          <cell r="X106">
            <v>46.939009920634625</v>
          </cell>
          <cell r="Y106">
            <v>43.324291108974556</v>
          </cell>
          <cell r="Z106">
            <v>31.401447822315841</v>
          </cell>
          <cell r="AA106">
            <v>35.25456800799671</v>
          </cell>
          <cell r="AB106">
            <v>42.624702912612769</v>
          </cell>
          <cell r="AC106">
            <v>51.246325916506485</v>
          </cell>
          <cell r="AD106">
            <v>0</v>
          </cell>
          <cell r="AE106">
            <v>0</v>
          </cell>
          <cell r="AF106">
            <v>0</v>
          </cell>
          <cell r="AH106">
            <v>1</v>
          </cell>
          <cell r="AI106">
            <v>0</v>
          </cell>
          <cell r="AJ106">
            <v>0</v>
          </cell>
          <cell r="AK106">
            <v>18</v>
          </cell>
          <cell r="AL106" t="str">
            <v>FES</v>
          </cell>
          <cell r="AM106">
            <v>3</v>
          </cell>
          <cell r="AN106" t="e">
            <v>#VALUE!</v>
          </cell>
        </row>
        <row r="107">
          <cell r="A107" t="str">
            <v xml:space="preserve">  receivables from Holding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 t="str">
            <v>YoY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4</v>
          </cell>
          <cell r="AL107" t="str">
            <v>ABS</v>
          </cell>
          <cell r="AM107">
            <v>1</v>
          </cell>
          <cell r="AO107" t="str">
            <v xml:space="preserve">   Konzernford. a. Lief/Leistungen</v>
          </cell>
        </row>
        <row r="108">
          <cell r="B108" t="str">
            <v>Other holding receivables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 t="str">
            <v>% YoY.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</v>
          </cell>
          <cell r="AL108" t="str">
            <v>ABS</v>
          </cell>
          <cell r="AM108">
            <v>2</v>
          </cell>
          <cell r="AO108" t="str">
            <v xml:space="preserve">      dv. sonst.Konz.ford.</v>
          </cell>
        </row>
        <row r="109">
          <cell r="A109" t="str">
            <v>Fixed assets</v>
          </cell>
          <cell r="C109">
            <v>0</v>
          </cell>
          <cell r="D109">
            <v>0</v>
          </cell>
          <cell r="E109">
            <v>0</v>
          </cell>
          <cell r="F109">
            <v>2776994</v>
          </cell>
          <cell r="G109">
            <v>3626369</v>
          </cell>
          <cell r="H109">
            <v>3626369</v>
          </cell>
          <cell r="I109">
            <v>5116298.0533333337</v>
          </cell>
          <cell r="J109">
            <v>11277934.02</v>
          </cell>
          <cell r="K109">
            <v>12515031.266666666</v>
          </cell>
          <cell r="L109">
            <v>12108092.133333333</v>
          </cell>
          <cell r="M109">
            <v>11296156</v>
          </cell>
          <cell r="N109">
            <v>11296156</v>
          </cell>
          <cell r="O109">
            <v>11296156</v>
          </cell>
          <cell r="P109">
            <v>11296156</v>
          </cell>
          <cell r="R109" t="str">
            <v>% BS</v>
          </cell>
          <cell r="S109">
            <v>0</v>
          </cell>
          <cell r="T109">
            <v>0</v>
          </cell>
          <cell r="U109">
            <v>0</v>
          </cell>
          <cell r="V109">
            <v>52.251465377355366</v>
          </cell>
          <cell r="W109">
            <v>53.060990079365368</v>
          </cell>
          <cell r="X109">
            <v>53.060990079365368</v>
          </cell>
          <cell r="Y109">
            <v>56.675708891025458</v>
          </cell>
          <cell r="Z109">
            <v>68.598552177684155</v>
          </cell>
          <cell r="AA109">
            <v>64.74543199200329</v>
          </cell>
          <cell r="AB109">
            <v>57.375297087387231</v>
          </cell>
          <cell r="AC109">
            <v>48.753674083493507</v>
          </cell>
          <cell r="AD109">
            <v>100</v>
          </cell>
          <cell r="AE109">
            <v>100</v>
          </cell>
          <cell r="AF109">
            <v>100</v>
          </cell>
          <cell r="AH109">
            <v>1</v>
          </cell>
          <cell r="AI109">
            <v>1</v>
          </cell>
          <cell r="AJ109">
            <v>0</v>
          </cell>
          <cell r="AK109">
            <v>18</v>
          </cell>
          <cell r="AL109" t="str">
            <v>ABS</v>
          </cell>
          <cell r="AM109">
            <v>3</v>
          </cell>
          <cell r="AN109" t="e">
            <v>#VALUE!</v>
          </cell>
        </row>
        <row r="110">
          <cell r="A110" t="str">
            <v xml:space="preserve">  Land and buidings</v>
          </cell>
          <cell r="G110">
            <v>1000312</v>
          </cell>
          <cell r="H110">
            <v>1000312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R110" t="str">
            <v>% FA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27.584396403123897</v>
          </cell>
          <cell r="X110">
            <v>27.584396403123897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1</v>
          </cell>
          <cell r="AI110">
            <v>0</v>
          </cell>
          <cell r="AJ110">
            <v>0</v>
          </cell>
          <cell r="AK110">
            <v>15</v>
          </cell>
          <cell r="AL110" t="str">
            <v>ABS</v>
          </cell>
          <cell r="AM110">
            <v>3</v>
          </cell>
          <cell r="AN110" t="e">
            <v>#VALUE!</v>
          </cell>
          <cell r="AO110" t="str">
            <v xml:space="preserve">      dv. Immobilien</v>
          </cell>
        </row>
        <row r="111">
          <cell r="A111" t="str">
            <v xml:space="preserve">  Plant and machinery</v>
          </cell>
          <cell r="F111">
            <v>2751870</v>
          </cell>
          <cell r="G111">
            <v>1954581</v>
          </cell>
          <cell r="H111">
            <v>1954581</v>
          </cell>
          <cell r="I111">
            <v>5095467.0533333337</v>
          </cell>
          <cell r="J111">
            <v>11257103.02</v>
          </cell>
          <cell r="K111">
            <v>12494200.266666666</v>
          </cell>
          <cell r="L111">
            <v>12087261.133333333</v>
          </cell>
          <cell r="M111">
            <v>11275325</v>
          </cell>
          <cell r="N111">
            <v>0</v>
          </cell>
          <cell r="O111">
            <v>0</v>
          </cell>
          <cell r="P111">
            <v>0</v>
          </cell>
          <cell r="R111" t="str">
            <v>% FA</v>
          </cell>
          <cell r="S111">
            <v>0</v>
          </cell>
          <cell r="T111">
            <v>0</v>
          </cell>
          <cell r="U111">
            <v>0</v>
          </cell>
          <cell r="V111">
            <v>99.095280724409193</v>
          </cell>
          <cell r="W111">
            <v>53.899120580393223</v>
          </cell>
          <cell r="X111">
            <v>53.899120580393223</v>
          </cell>
          <cell r="Y111">
            <v>99.592850147062322</v>
          </cell>
          <cell r="Z111">
            <v>99.815294184528312</v>
          </cell>
          <cell r="AA111">
            <v>99.833552153757026</v>
          </cell>
          <cell r="AB111">
            <v>99.827958031945812</v>
          </cell>
          <cell r="AC111">
            <v>99.8155921359443</v>
          </cell>
          <cell r="AD111">
            <v>0</v>
          </cell>
          <cell r="AE111">
            <v>0</v>
          </cell>
          <cell r="AF111">
            <v>0</v>
          </cell>
          <cell r="AH111">
            <v>1</v>
          </cell>
          <cell r="AI111">
            <v>0</v>
          </cell>
          <cell r="AJ111">
            <v>0</v>
          </cell>
          <cell r="AK111">
            <v>15</v>
          </cell>
          <cell r="AL111" t="str">
            <v>ABS</v>
          </cell>
          <cell r="AM111">
            <v>3</v>
          </cell>
          <cell r="AN111" t="e">
            <v>#VALUE!</v>
          </cell>
          <cell r="AO111" t="str">
            <v xml:space="preserve">      dv. Maschinen, tech. Anlagen</v>
          </cell>
        </row>
        <row r="112">
          <cell r="A112" t="str">
            <v xml:space="preserve">  Equipment</v>
          </cell>
          <cell r="G112">
            <v>444887</v>
          </cell>
          <cell r="H112">
            <v>444887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R112" t="str">
            <v>% FA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12.268111711742517</v>
          </cell>
          <cell r="X112">
            <v>12.268111711742517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1</v>
          </cell>
          <cell r="AI112">
            <v>0</v>
          </cell>
          <cell r="AJ112">
            <v>0</v>
          </cell>
          <cell r="AK112">
            <v>15</v>
          </cell>
          <cell r="AL112" t="str">
            <v>ABS</v>
          </cell>
          <cell r="AM112">
            <v>3</v>
          </cell>
          <cell r="AN112" t="e">
            <v>#VALUE!</v>
          </cell>
          <cell r="AO112" t="str">
            <v xml:space="preserve">      dv. Inventar</v>
          </cell>
        </row>
        <row r="113">
          <cell r="A113" t="str">
            <v xml:space="preserve">  Advances paid for fixed assets</v>
          </cell>
          <cell r="G113">
            <v>205758</v>
          </cell>
          <cell r="H113">
            <v>205758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R113" t="str">
            <v>% FA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5.6739399658446228</v>
          </cell>
          <cell r="X113">
            <v>5.6739399658446228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A114" t="str">
            <v xml:space="preserve"> Financial Investments</v>
          </cell>
          <cell r="F114">
            <v>1651</v>
          </cell>
          <cell r="G114">
            <v>1546</v>
          </cell>
          <cell r="H114">
            <v>1546</v>
          </cell>
          <cell r="I114">
            <v>1546</v>
          </cell>
          <cell r="J114">
            <v>1546</v>
          </cell>
          <cell r="K114">
            <v>1546</v>
          </cell>
          <cell r="L114">
            <v>1546</v>
          </cell>
          <cell r="M114">
            <v>1546</v>
          </cell>
          <cell r="N114">
            <v>0</v>
          </cell>
          <cell r="O114">
            <v>0</v>
          </cell>
          <cell r="P114">
            <v>0</v>
          </cell>
          <cell r="R114" t="str">
            <v>% FA</v>
          </cell>
          <cell r="S114">
            <v>0</v>
          </cell>
          <cell r="T114">
            <v>0</v>
          </cell>
          <cell r="U114">
            <v>0</v>
          </cell>
          <cell r="V114">
            <v>5.9452775195049032E-2</v>
          </cell>
          <cell r="W114">
            <v>4.2632175600442204E-2</v>
          </cell>
          <cell r="X114">
            <v>4.2632175600442204E-2</v>
          </cell>
          <cell r="Y114">
            <v>3.0217160608787465E-2</v>
          </cell>
          <cell r="Z114">
            <v>1.3708184471183845E-2</v>
          </cell>
          <cell r="AA114">
            <v>1.2353145326274295E-2</v>
          </cell>
          <cell r="AB114">
            <v>1.2768320417251315E-2</v>
          </cell>
          <cell r="AC114">
            <v>1.3686071615866494E-2</v>
          </cell>
          <cell r="AD114">
            <v>0</v>
          </cell>
          <cell r="AE114">
            <v>0</v>
          </cell>
          <cell r="AF114">
            <v>0</v>
          </cell>
          <cell r="AH114">
            <v>1</v>
          </cell>
          <cell r="AI114">
            <v>0</v>
          </cell>
          <cell r="AJ114">
            <v>0</v>
          </cell>
          <cell r="AK114">
            <v>15</v>
          </cell>
          <cell r="AL114" t="str">
            <v>ABS</v>
          </cell>
          <cell r="AM114">
            <v>3</v>
          </cell>
          <cell r="AN114" t="e">
            <v>#VALUE!</v>
          </cell>
          <cell r="AO114" t="str">
            <v xml:space="preserve">      dv. Anl. im Bau, Anzahlungen</v>
          </cell>
        </row>
        <row r="115">
          <cell r="A115" t="str">
            <v xml:space="preserve">  Intangible assets</v>
          </cell>
          <cell r="F115">
            <v>23473</v>
          </cell>
          <cell r="G115">
            <v>19285</v>
          </cell>
          <cell r="H115">
            <v>19285</v>
          </cell>
          <cell r="I115">
            <v>19285</v>
          </cell>
          <cell r="J115">
            <v>19285</v>
          </cell>
          <cell r="K115">
            <v>19285</v>
          </cell>
          <cell r="L115">
            <v>19285</v>
          </cell>
          <cell r="M115">
            <v>19285</v>
          </cell>
          <cell r="N115">
            <v>0</v>
          </cell>
          <cell r="O115">
            <v>0</v>
          </cell>
          <cell r="P115">
            <v>0</v>
          </cell>
          <cell r="R115" t="str">
            <v>% FA</v>
          </cell>
          <cell r="S115">
            <v>0</v>
          </cell>
          <cell r="T115">
            <v>0</v>
          </cell>
          <cell r="U115">
            <v>0</v>
          </cell>
          <cell r="V115">
            <v>0.84526650039575169</v>
          </cell>
          <cell r="W115">
            <v>0.5317991632952962</v>
          </cell>
          <cell r="X115">
            <v>0.5317991632952962</v>
          </cell>
          <cell r="Y115">
            <v>0.37693269232889148</v>
          </cell>
          <cell r="Z115">
            <v>0.17099763100050483</v>
          </cell>
          <cell r="AA115">
            <v>0.15409470091668809</v>
          </cell>
          <cell r="AB115">
            <v>0.15927364763692858</v>
          </cell>
          <cell r="AC115">
            <v>0.17072179243983529</v>
          </cell>
          <cell r="AD115">
            <v>0</v>
          </cell>
          <cell r="AE115">
            <v>0</v>
          </cell>
          <cell r="AF115">
            <v>0</v>
          </cell>
          <cell r="AH115">
            <v>1</v>
          </cell>
          <cell r="AI115">
            <v>0</v>
          </cell>
          <cell r="AJ115">
            <v>0</v>
          </cell>
          <cell r="AK115">
            <v>15</v>
          </cell>
          <cell r="AL115" t="str">
            <v>ABS</v>
          </cell>
          <cell r="AM115">
            <v>3</v>
          </cell>
          <cell r="AN115" t="e">
            <v>#VALUE!</v>
          </cell>
          <cell r="AO115" t="str">
            <v xml:space="preserve">      dv. immat. Güter</v>
          </cell>
        </row>
        <row r="116">
          <cell r="A116" t="str">
            <v xml:space="preserve">  Firmenwert/Sonderverlustkonto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 t="str">
            <v>% BS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18</v>
          </cell>
          <cell r="AL116" t="str">
            <v>FES</v>
          </cell>
          <cell r="AM116">
            <v>3</v>
          </cell>
          <cell r="AN116" t="e">
            <v>#VALUE!</v>
          </cell>
          <cell r="AO116" t="str">
            <v xml:space="preserve">   Firmenwert.,akt.Konsol.ausgl.</v>
          </cell>
        </row>
        <row r="117">
          <cell r="A117" t="str">
            <v xml:space="preserve">  Beteiligungen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 t="str">
            <v>% BS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18</v>
          </cell>
          <cell r="AL117" t="str">
            <v>FES</v>
          </cell>
          <cell r="AM117">
            <v>3</v>
          </cell>
          <cell r="AN117" t="e">
            <v>#VALUE!</v>
          </cell>
          <cell r="AO117" t="str">
            <v xml:space="preserve">   Beteilig.,verbund.Unternehmen</v>
          </cell>
        </row>
        <row r="118">
          <cell r="A118" t="str">
            <v xml:space="preserve">  sonstige lfr. Aktiva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 t="str">
            <v>TDM gg. Vj.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15</v>
          </cell>
          <cell r="AL118" t="str">
            <v>ABS</v>
          </cell>
          <cell r="AM118">
            <v>1</v>
          </cell>
          <cell r="AN118" t="e">
            <v>#VALUE!</v>
          </cell>
          <cell r="AO118" t="str">
            <v xml:space="preserve">   Ford.an GmbH-Ges./Aktionäre</v>
          </cell>
        </row>
        <row r="119">
          <cell r="A119" t="str">
            <v>ASSETS</v>
          </cell>
          <cell r="C119">
            <v>0</v>
          </cell>
          <cell r="D119">
            <v>0</v>
          </cell>
          <cell r="E119">
            <v>0</v>
          </cell>
          <cell r="F119">
            <v>5314672</v>
          </cell>
          <cell r="G119">
            <v>6834341</v>
          </cell>
          <cell r="H119">
            <v>6834341</v>
          </cell>
          <cell r="I119">
            <v>9027320.7930593602</v>
          </cell>
          <cell r="J119">
            <v>16440484.036438355</v>
          </cell>
          <cell r="K119">
            <v>19329597.288365297</v>
          </cell>
          <cell r="L119">
            <v>21103319.281975526</v>
          </cell>
          <cell r="M119">
            <v>23169855.836207695</v>
          </cell>
          <cell r="N119">
            <v>11296156</v>
          </cell>
          <cell r="O119">
            <v>11296156</v>
          </cell>
          <cell r="P119">
            <v>11296156</v>
          </cell>
          <cell r="R119" t="str">
            <v>% YoY.</v>
          </cell>
          <cell r="T119">
            <v>0</v>
          </cell>
          <cell r="U119">
            <v>0</v>
          </cell>
          <cell r="V119">
            <v>0</v>
          </cell>
          <cell r="W119">
            <v>28.593843608787147</v>
          </cell>
          <cell r="X119">
            <v>0</v>
          </cell>
          <cell r="Y119">
            <v>32.087655460261061</v>
          </cell>
          <cell r="Z119">
            <v>82.119195864609054</v>
          </cell>
          <cell r="AA119">
            <v>17.573164181319541</v>
          </cell>
          <cell r="AB119">
            <v>9.1761973472559237</v>
          </cell>
          <cell r="AC119">
            <v>9.7924716326365324</v>
          </cell>
          <cell r="AD119">
            <v>-51.246325916506485</v>
          </cell>
          <cell r="AE119">
            <v>0</v>
          </cell>
          <cell r="AF119">
            <v>0</v>
          </cell>
          <cell r="AH119">
            <v>1</v>
          </cell>
          <cell r="AI119">
            <v>1</v>
          </cell>
          <cell r="AJ119">
            <v>0</v>
          </cell>
          <cell r="AK119">
            <v>18</v>
          </cell>
          <cell r="AL119" t="str">
            <v>FES</v>
          </cell>
          <cell r="AM119">
            <v>2</v>
          </cell>
          <cell r="AN119" t="e">
            <v>#VALUE!</v>
          </cell>
        </row>
        <row r="120">
          <cell r="A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>
            <v>-4999999.9999999981</v>
          </cell>
          <cell r="O120">
            <v>-4999999.9999999981</v>
          </cell>
          <cell r="P120">
            <v>-4999999.9999999981</v>
          </cell>
          <cell r="AH120">
            <v>1</v>
          </cell>
          <cell r="AI120" t="e">
            <v>#VALUE!</v>
          </cell>
        </row>
        <row r="121">
          <cell r="A121" t="str">
            <v>short term loans</v>
          </cell>
          <cell r="F121">
            <v>741609</v>
          </cell>
          <cell r="G121">
            <v>728574</v>
          </cell>
          <cell r="H121">
            <v>728574</v>
          </cell>
          <cell r="I121">
            <v>204620.65069223754</v>
          </cell>
          <cell r="J121">
            <v>589488.02969908528</v>
          </cell>
          <cell r="K121">
            <v>552645.80705379345</v>
          </cell>
          <cell r="L121">
            <v>742762.87566294498</v>
          </cell>
          <cell r="M121">
            <v>43874.14522493328</v>
          </cell>
          <cell r="N121">
            <v>9888751.3612206578</v>
          </cell>
          <cell r="O121">
            <v>9888751.3612206578</v>
          </cell>
          <cell r="P121">
            <v>9888751.3612206578</v>
          </cell>
          <cell r="R121" t="str">
            <v>% BS</v>
          </cell>
          <cell r="S121">
            <v>0</v>
          </cell>
          <cell r="T121">
            <v>0</v>
          </cell>
          <cell r="U121">
            <v>0</v>
          </cell>
          <cell r="V121">
            <v>13.953993774215981</v>
          </cell>
          <cell r="W121">
            <v>10.6604865048437</v>
          </cell>
          <cell r="X121">
            <v>10.6604865048437</v>
          </cell>
          <cell r="Y121">
            <v>2.2666819467583315</v>
          </cell>
          <cell r="Z121">
            <v>3.5855880422532329</v>
          </cell>
          <cell r="AA121">
            <v>2.8590652914762855</v>
          </cell>
          <cell r="AB121">
            <v>3.5196495192931248</v>
          </cell>
          <cell r="AC121">
            <v>0.18935873203134412</v>
          </cell>
          <cell r="AD121">
            <v>60.681496674557231</v>
          </cell>
          <cell r="AE121">
            <v>60.681496674557231</v>
          </cell>
          <cell r="AF121">
            <v>60.681496674557231</v>
          </cell>
          <cell r="AH121">
            <v>1</v>
          </cell>
          <cell r="AI121">
            <v>0</v>
          </cell>
          <cell r="AJ121">
            <v>0</v>
          </cell>
          <cell r="AK121">
            <v>18</v>
          </cell>
          <cell r="AL121" t="str">
            <v>FES</v>
          </cell>
          <cell r="AM121">
            <v>3</v>
          </cell>
          <cell r="AN121" t="e">
            <v>#VALUE!</v>
          </cell>
        </row>
        <row r="122">
          <cell r="B122" t="str">
            <v>dv. kfr. Bankverbindl. bei DB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 t="str">
            <v>TDM gg. Vj.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14</v>
          </cell>
          <cell r="AL122" t="str">
            <v>ABS</v>
          </cell>
          <cell r="AM122">
            <v>1</v>
          </cell>
          <cell r="AN122" t="e">
            <v>#VALUE!</v>
          </cell>
          <cell r="AO122" t="str">
            <v xml:space="preserve">   kfr. Bankverbindl. bei DB</v>
          </cell>
        </row>
        <row r="123">
          <cell r="A123" t="str">
            <v xml:space="preserve"> Payables</v>
          </cell>
          <cell r="C123">
            <v>0</v>
          </cell>
          <cell r="D123">
            <v>0</v>
          </cell>
          <cell r="E123">
            <v>0</v>
          </cell>
          <cell r="F123">
            <v>1575240</v>
          </cell>
          <cell r="G123">
            <v>1406388</v>
          </cell>
          <cell r="H123">
            <v>1406388</v>
          </cell>
          <cell r="I123">
            <v>1738232.3287671232</v>
          </cell>
          <cell r="J123">
            <v>2294466.6739726029</v>
          </cell>
          <cell r="K123">
            <v>3028696.0096438359</v>
          </cell>
          <cell r="L123">
            <v>3997878.7327298634</v>
          </cell>
          <cell r="M123">
            <v>5277199.9272034205</v>
          </cell>
          <cell r="N123">
            <v>0</v>
          </cell>
          <cell r="O123">
            <v>0</v>
          </cell>
          <cell r="P123">
            <v>0</v>
          </cell>
          <cell r="R123" t="str">
            <v>% BS</v>
          </cell>
          <cell r="S123">
            <v>0</v>
          </cell>
          <cell r="T123">
            <v>0</v>
          </cell>
          <cell r="U123">
            <v>0</v>
          </cell>
          <cell r="V123">
            <v>29.639458465169628</v>
          </cell>
          <cell r="W123">
            <v>20.57825326538433</v>
          </cell>
          <cell r="X123">
            <v>20.57825326538433</v>
          </cell>
          <cell r="Y123">
            <v>19.255240492877576</v>
          </cell>
          <cell r="Z123">
            <v>13.956199032140375</v>
          </cell>
          <cell r="AA123">
            <v>15.668696892442982</v>
          </cell>
          <cell r="AB123">
            <v>18.944312405605672</v>
          </cell>
          <cell r="AC123">
            <v>22.776144851780664</v>
          </cell>
          <cell r="AD123">
            <v>0</v>
          </cell>
          <cell r="AE123">
            <v>0</v>
          </cell>
          <cell r="AF123">
            <v>0</v>
          </cell>
          <cell r="AH123">
            <v>1</v>
          </cell>
          <cell r="AI123">
            <v>0</v>
          </cell>
          <cell r="AJ123">
            <v>0</v>
          </cell>
          <cell r="AK123">
            <v>18</v>
          </cell>
          <cell r="AL123" t="str">
            <v>FES</v>
          </cell>
          <cell r="AM123">
            <v>3</v>
          </cell>
          <cell r="AN123" t="e">
            <v>#VALUE!</v>
          </cell>
        </row>
        <row r="124">
          <cell r="B124" t="str">
            <v>trade payables</v>
          </cell>
          <cell r="F124">
            <v>989109</v>
          </cell>
          <cell r="G124">
            <v>820789</v>
          </cell>
          <cell r="H124">
            <v>820789</v>
          </cell>
          <cell r="I124">
            <v>1024315.4794520548</v>
          </cell>
          <cell r="J124">
            <v>1352096.4328767124</v>
          </cell>
          <cell r="K124">
            <v>1784767.2913972603</v>
          </cell>
          <cell r="L124">
            <v>2355892.824644384</v>
          </cell>
          <cell r="M124">
            <v>3109778.5285305874</v>
          </cell>
          <cell r="N124">
            <v>0</v>
          </cell>
          <cell r="O124">
            <v>0</v>
          </cell>
          <cell r="P124">
            <v>0</v>
          </cell>
          <cell r="R124" t="str">
            <v>days</v>
          </cell>
          <cell r="S124">
            <v>0</v>
          </cell>
          <cell r="T124">
            <v>0</v>
          </cell>
          <cell r="U124">
            <v>0</v>
          </cell>
          <cell r="V124">
            <v>53.826075735693053</v>
          </cell>
          <cell r="W124">
            <v>31.739747470306359</v>
          </cell>
          <cell r="X124">
            <v>31.739747470306359</v>
          </cell>
          <cell r="Y124">
            <v>33</v>
          </cell>
          <cell r="Z124">
            <v>33</v>
          </cell>
          <cell r="AA124">
            <v>32.999999999999993</v>
          </cell>
          <cell r="AB124">
            <v>33</v>
          </cell>
          <cell r="AC124">
            <v>33.000000000000007</v>
          </cell>
          <cell r="AD124">
            <v>0</v>
          </cell>
          <cell r="AE124">
            <v>0</v>
          </cell>
          <cell r="AF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14</v>
          </cell>
          <cell r="AL124" t="str">
            <v>ABS</v>
          </cell>
          <cell r="AM124">
            <v>3</v>
          </cell>
          <cell r="AN124" t="e">
            <v>#VALUE!</v>
          </cell>
          <cell r="AO124" t="str">
            <v xml:space="preserve">   kfr. Verbindl. a. Lief./Leistungen</v>
          </cell>
        </row>
        <row r="125">
          <cell r="B125" t="str">
            <v xml:space="preserve">   dv. Akzepte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 t="str">
            <v>Tage (B.)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14</v>
          </cell>
          <cell r="AL125" t="str">
            <v>ABS</v>
          </cell>
          <cell r="AM125">
            <v>3</v>
          </cell>
          <cell r="AN125" t="e">
            <v>#VALUE!</v>
          </cell>
          <cell r="AO125" t="str">
            <v xml:space="preserve">      dv. Akzepte</v>
          </cell>
        </row>
        <row r="126">
          <cell r="B126" t="str">
            <v>aus L/L (FW) in Local Curr.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 t="str">
            <v>Tage (B.)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14</v>
          </cell>
          <cell r="AL126" t="str">
            <v>ABS</v>
          </cell>
          <cell r="AM126">
            <v>3</v>
          </cell>
          <cell r="AN126" t="e">
            <v>#VALUE!</v>
          </cell>
          <cell r="AO126" t="str">
            <v xml:space="preserve">   Verbindl. a. LL (FW) in local Curr.</v>
          </cell>
        </row>
        <row r="127">
          <cell r="B127" t="str">
            <v>other payables and accruals</v>
          </cell>
          <cell r="F127">
            <v>586131</v>
          </cell>
          <cell r="G127">
            <v>585599</v>
          </cell>
          <cell r="H127">
            <v>585599</v>
          </cell>
          <cell r="I127">
            <v>713916.84931506845</v>
          </cell>
          <cell r="J127">
            <v>942370.24109589041</v>
          </cell>
          <cell r="K127">
            <v>1243928.7182465754</v>
          </cell>
          <cell r="L127">
            <v>1641985.9080854794</v>
          </cell>
          <cell r="M127">
            <v>2167421.3986728336</v>
          </cell>
          <cell r="N127">
            <v>0</v>
          </cell>
          <cell r="O127">
            <v>0</v>
          </cell>
          <cell r="P127">
            <v>0</v>
          </cell>
          <cell r="R127" t="str">
            <v>days</v>
          </cell>
          <cell r="S127">
            <v>0</v>
          </cell>
          <cell r="T127">
            <v>0</v>
          </cell>
          <cell r="U127">
            <v>0</v>
          </cell>
          <cell r="V127">
            <v>31.896516558880268</v>
          </cell>
          <cell r="W127">
            <v>22.644996922307602</v>
          </cell>
          <cell r="X127">
            <v>22.644996922307602</v>
          </cell>
          <cell r="Y127">
            <v>22.999999999999996</v>
          </cell>
          <cell r="Z127">
            <v>23</v>
          </cell>
          <cell r="AA127">
            <v>23</v>
          </cell>
          <cell r="AB127">
            <v>22.999999999999996</v>
          </cell>
          <cell r="AC127">
            <v>23</v>
          </cell>
          <cell r="AD127">
            <v>0</v>
          </cell>
          <cell r="AE127">
            <v>0</v>
          </cell>
          <cell r="AF127">
            <v>0</v>
          </cell>
          <cell r="AH127">
            <v>1</v>
          </cell>
          <cell r="AI127">
            <v>0</v>
          </cell>
          <cell r="AJ127">
            <v>0</v>
          </cell>
          <cell r="AK127">
            <v>14</v>
          </cell>
          <cell r="AL127" t="str">
            <v>ABS</v>
          </cell>
          <cell r="AM127">
            <v>3</v>
          </cell>
          <cell r="AN127" t="e">
            <v>#VALUE!</v>
          </cell>
          <cell r="AO127" t="str">
            <v xml:space="preserve">   sonst. kfr. Verbindl., RAP</v>
          </cell>
        </row>
        <row r="128">
          <cell r="A128" t="str">
            <v xml:space="preserve">  auszuschüttender Gewinn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 t="str">
            <v>% gg. Vj.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14</v>
          </cell>
          <cell r="AL128" t="str">
            <v>ABS</v>
          </cell>
          <cell r="AM128">
            <v>2</v>
          </cell>
          <cell r="AN128" t="e">
            <v>#VALUE!</v>
          </cell>
          <cell r="AO128" t="str">
            <v xml:space="preserve">   auszuschüttender Gewinn</v>
          </cell>
        </row>
        <row r="129">
          <cell r="A129" t="str">
            <v xml:space="preserve">  Rückstellungen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 t="str">
            <v>Tage (B.)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14</v>
          </cell>
          <cell r="AL129" t="str">
            <v>ABS</v>
          </cell>
          <cell r="AM129">
            <v>3</v>
          </cell>
          <cell r="AN129" t="e">
            <v>#VALUE!</v>
          </cell>
          <cell r="AO129" t="str">
            <v xml:space="preserve">   Rückstellungen</v>
          </cell>
        </row>
        <row r="130">
          <cell r="B130" t="str">
            <v>dv. Steuerrückstellungen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 t="str">
            <v>Tage (B.)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14</v>
          </cell>
          <cell r="AL130" t="str">
            <v>ABS</v>
          </cell>
          <cell r="AM130">
            <v>3</v>
          </cell>
          <cell r="AN130" t="e">
            <v>#VALUE!</v>
          </cell>
          <cell r="AO130" t="str">
            <v xml:space="preserve">      dv. Steuerrückstellungen</v>
          </cell>
        </row>
        <row r="131">
          <cell r="B131" t="str">
            <v>dv. Rückstellg.1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 t="str">
            <v>Tage (B.)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14</v>
          </cell>
          <cell r="AL131" t="str">
            <v>ABS</v>
          </cell>
          <cell r="AM131">
            <v>3</v>
          </cell>
          <cell r="AN131" t="e">
            <v>#VALUE!</v>
          </cell>
          <cell r="AO131" t="str">
            <v xml:space="preserve">      dv. Rückstellg.1</v>
          </cell>
        </row>
        <row r="132">
          <cell r="B132" t="str">
            <v>dv. Rückstellg.2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 t="str">
            <v>Tage (B.)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14</v>
          </cell>
          <cell r="AL132" t="str">
            <v>ABS</v>
          </cell>
          <cell r="AM132">
            <v>3</v>
          </cell>
          <cell r="AN132" t="e">
            <v>#VALUE!</v>
          </cell>
          <cell r="AO132" t="str">
            <v xml:space="preserve">      dv. Rückstellg.2</v>
          </cell>
        </row>
        <row r="133">
          <cell r="A133" t="str">
            <v xml:space="preserve">  erhaltene Anzahlungen</v>
          </cell>
          <cell r="H133">
            <v>0</v>
          </cell>
          <cell r="R133" t="str">
            <v>% unf. Erz.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16</v>
          </cell>
          <cell r="AL133" t="str">
            <v>ABS</v>
          </cell>
          <cell r="AM133">
            <v>3</v>
          </cell>
          <cell r="AN133" t="e">
            <v>#VALUE!</v>
          </cell>
          <cell r="AO133" t="str">
            <v xml:space="preserve">   erhaltene Anzahlungen</v>
          </cell>
        </row>
        <row r="134">
          <cell r="A134" t="str">
            <v>Current liabilities</v>
          </cell>
          <cell r="C134">
            <v>0</v>
          </cell>
          <cell r="D134">
            <v>0</v>
          </cell>
          <cell r="E134">
            <v>0</v>
          </cell>
          <cell r="F134">
            <v>2316849</v>
          </cell>
          <cell r="G134">
            <v>2134962</v>
          </cell>
          <cell r="H134">
            <v>2134962</v>
          </cell>
          <cell r="I134">
            <v>1942852.9794593607</v>
          </cell>
          <cell r="J134">
            <v>2883954.7036716882</v>
          </cell>
          <cell r="K134">
            <v>3581341.8166976292</v>
          </cell>
          <cell r="L134">
            <v>4740641.6083928086</v>
          </cell>
          <cell r="M134">
            <v>5321074.0724283541</v>
          </cell>
          <cell r="N134">
            <v>9888751.3612206578</v>
          </cell>
          <cell r="O134">
            <v>9888751.3612206578</v>
          </cell>
          <cell r="P134">
            <v>9888751.3612206578</v>
          </cell>
          <cell r="R134" t="str">
            <v>% BS</v>
          </cell>
          <cell r="S134">
            <v>0</v>
          </cell>
          <cell r="T134">
            <v>0</v>
          </cell>
          <cell r="U134">
            <v>0</v>
          </cell>
          <cell r="V134">
            <v>43.593452239385613</v>
          </cell>
          <cell r="W134">
            <v>31.23873977022803</v>
          </cell>
          <cell r="X134">
            <v>31.23873977022803</v>
          </cell>
          <cell r="Y134">
            <v>21.521922439635908</v>
          </cell>
          <cell r="Z134">
            <v>17.541787074393611</v>
          </cell>
          <cell r="AA134">
            <v>18.527762183919265</v>
          </cell>
          <cell r="AB134">
            <v>22.463961924898797</v>
          </cell>
          <cell r="AC134">
            <v>22.965503583812009</v>
          </cell>
          <cell r="AD134">
            <v>60.681496674557231</v>
          </cell>
          <cell r="AE134">
            <v>60.681496674557231</v>
          </cell>
          <cell r="AF134">
            <v>60.681496674557231</v>
          </cell>
          <cell r="AH134">
            <v>1</v>
          </cell>
          <cell r="AI134">
            <v>0</v>
          </cell>
          <cell r="AJ134">
            <v>0</v>
          </cell>
          <cell r="AK134">
            <v>18</v>
          </cell>
          <cell r="AL134" t="str">
            <v>FES</v>
          </cell>
          <cell r="AM134">
            <v>3</v>
          </cell>
          <cell r="AN134" t="e">
            <v>#VALUE!</v>
          </cell>
        </row>
        <row r="135">
          <cell r="A135" t="str">
            <v xml:space="preserve">  Konzernverbindlichkeiten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 t="str">
            <v>TDM gg. Vj.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4</v>
          </cell>
          <cell r="AL135" t="str">
            <v>ABS</v>
          </cell>
          <cell r="AM135">
            <v>1</v>
          </cell>
          <cell r="AO135" t="str">
            <v xml:space="preserve">   Konzernverb.a. Lief./Leistungen</v>
          </cell>
        </row>
        <row r="136">
          <cell r="B136" t="str">
            <v xml:space="preserve">      dv. sonst. Konz. verb.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R136" t="str">
            <v>TDM gg. Vj.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4</v>
          </cell>
          <cell r="AL136" t="str">
            <v>ABS</v>
          </cell>
          <cell r="AM136">
            <v>1</v>
          </cell>
          <cell r="AO136" t="str">
            <v xml:space="preserve">      dv. sonst.Konz.verb.</v>
          </cell>
        </row>
        <row r="137">
          <cell r="A137" t="str">
            <v>long term loans</v>
          </cell>
          <cell r="F137">
            <v>242836</v>
          </cell>
          <cell r="G137">
            <v>1110821</v>
          </cell>
          <cell r="H137">
            <v>1110821</v>
          </cell>
          <cell r="I137">
            <v>7609470.625</v>
          </cell>
          <cell r="J137">
            <v>12129546.25</v>
          </cell>
          <cell r="K137">
            <v>13024621.875</v>
          </cell>
          <cell r="L137">
            <v>12394697.5</v>
          </cell>
          <cell r="M137">
            <v>11217273.125</v>
          </cell>
          <cell r="N137">
            <v>0</v>
          </cell>
          <cell r="O137">
            <v>0</v>
          </cell>
          <cell r="P137">
            <v>0</v>
          </cell>
          <cell r="R137" t="str">
            <v>% FA</v>
          </cell>
          <cell r="S137">
            <v>0</v>
          </cell>
          <cell r="T137">
            <v>0</v>
          </cell>
          <cell r="U137">
            <v>0</v>
          </cell>
          <cell r="V137">
            <v>8.7445633659993494</v>
          </cell>
          <cell r="W137">
            <v>30.631769684772841</v>
          </cell>
          <cell r="X137">
            <v>30.631769684772841</v>
          </cell>
          <cell r="Y137">
            <v>148.73001036447303</v>
          </cell>
          <cell r="Z137">
            <v>107.55113683490055</v>
          </cell>
          <cell r="AA137">
            <v>104.07182848748138</v>
          </cell>
          <cell r="AB137">
            <v>102.36705637445264</v>
          </cell>
          <cell r="AC137">
            <v>99.301683909110324</v>
          </cell>
          <cell r="AD137">
            <v>0</v>
          </cell>
          <cell r="AE137">
            <v>0</v>
          </cell>
          <cell r="AF137">
            <v>0</v>
          </cell>
          <cell r="AH137">
            <v>1</v>
          </cell>
          <cell r="AI137">
            <v>0</v>
          </cell>
          <cell r="AJ137">
            <v>0</v>
          </cell>
          <cell r="AK137">
            <v>15</v>
          </cell>
          <cell r="AL137" t="str">
            <v>ABS</v>
          </cell>
          <cell r="AM137">
            <v>3</v>
          </cell>
          <cell r="AN137" t="e">
            <v>#VALUE!</v>
          </cell>
          <cell r="AO137" t="str">
            <v xml:space="preserve">   mfr./lfr. Bankverbindlichkeiten</v>
          </cell>
        </row>
        <row r="138">
          <cell r="A138" t="str">
            <v xml:space="preserve">  Pensionsrückstellungen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R138" t="str">
            <v>TDM / MA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4</v>
          </cell>
          <cell r="AL138" t="str">
            <v>ABS</v>
          </cell>
          <cell r="AM138">
            <v>3</v>
          </cell>
          <cell r="AO138" t="str">
            <v xml:space="preserve">   Pensionsrückstellungen</v>
          </cell>
        </row>
        <row r="139">
          <cell r="A139" t="str">
            <v>other provisions</v>
          </cell>
          <cell r="G139">
            <v>417</v>
          </cell>
          <cell r="H139">
            <v>417</v>
          </cell>
          <cell r="I139">
            <v>417</v>
          </cell>
          <cell r="J139">
            <v>417</v>
          </cell>
          <cell r="K139">
            <v>417</v>
          </cell>
          <cell r="L139">
            <v>417</v>
          </cell>
          <cell r="M139">
            <v>417</v>
          </cell>
          <cell r="N139">
            <v>0</v>
          </cell>
          <cell r="O139">
            <v>0</v>
          </cell>
          <cell r="P139">
            <v>0</v>
          </cell>
          <cell r="R139" t="str">
            <v>YoY</v>
          </cell>
          <cell r="T139">
            <v>0</v>
          </cell>
          <cell r="U139">
            <v>0</v>
          </cell>
          <cell r="V139">
            <v>0</v>
          </cell>
          <cell r="W139">
            <v>417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-417</v>
          </cell>
          <cell r="AE139">
            <v>0</v>
          </cell>
          <cell r="AF139">
            <v>0</v>
          </cell>
          <cell r="AG139">
            <v>0</v>
          </cell>
          <cell r="AH139" t="e">
            <v>#VALUE!</v>
          </cell>
          <cell r="AI139" t="e">
            <v>#VALUE!</v>
          </cell>
          <cell r="AJ139">
            <v>0</v>
          </cell>
          <cell r="AK139">
            <v>0</v>
          </cell>
          <cell r="AL139">
            <v>0</v>
          </cell>
          <cell r="AM139">
            <v>417</v>
          </cell>
          <cell r="AN139">
            <v>-417</v>
          </cell>
          <cell r="AO139">
            <v>0</v>
          </cell>
        </row>
        <row r="140">
          <cell r="A140" t="str">
            <v xml:space="preserve">  sonstige lfr. FK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R140" t="str">
            <v>TDM gg. Vj.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15</v>
          </cell>
          <cell r="AL140" t="str">
            <v>ABS</v>
          </cell>
          <cell r="AM140">
            <v>1</v>
          </cell>
          <cell r="AN140" t="e">
            <v>#VALUE!</v>
          </cell>
        </row>
        <row r="141">
          <cell r="A141" t="str">
            <v>non-current liabilities</v>
          </cell>
          <cell r="C141">
            <v>0</v>
          </cell>
          <cell r="D141">
            <v>0</v>
          </cell>
          <cell r="E141">
            <v>0</v>
          </cell>
          <cell r="F141">
            <v>242836</v>
          </cell>
          <cell r="G141">
            <v>1111238</v>
          </cell>
          <cell r="H141">
            <v>1111238</v>
          </cell>
          <cell r="I141">
            <v>7609887.625</v>
          </cell>
          <cell r="J141">
            <v>12129963.25</v>
          </cell>
          <cell r="K141">
            <v>13025038.875</v>
          </cell>
          <cell r="L141">
            <v>12395114.5</v>
          </cell>
          <cell r="M141">
            <v>11217690.125</v>
          </cell>
          <cell r="N141">
            <v>0</v>
          </cell>
          <cell r="O141">
            <v>0</v>
          </cell>
          <cell r="P141">
            <v>0</v>
          </cell>
          <cell r="R141" t="str">
            <v>% BS</v>
          </cell>
          <cell r="S141">
            <v>0</v>
          </cell>
          <cell r="T141">
            <v>0</v>
          </cell>
          <cell r="U141">
            <v>0</v>
          </cell>
          <cell r="V141">
            <v>4.569162499586052</v>
          </cell>
          <cell r="W141">
            <v>16.259621812841939</v>
          </cell>
          <cell r="X141">
            <v>16.259621812841939</v>
          </cell>
          <cell r="Y141">
            <v>84.298407018512606</v>
          </cell>
          <cell r="Z141">
            <v>73.781059141053234</v>
          </cell>
          <cell r="AA141">
            <v>67.383912249635529</v>
          </cell>
          <cell r="AB141">
            <v>58.735378706925701</v>
          </cell>
          <cell r="AC141">
            <v>48.415019084711084</v>
          </cell>
          <cell r="AD141">
            <v>0</v>
          </cell>
          <cell r="AE141">
            <v>0</v>
          </cell>
          <cell r="AF141">
            <v>0</v>
          </cell>
          <cell r="AH141">
            <v>1</v>
          </cell>
          <cell r="AI141" t="e">
            <v>#VALUE!</v>
          </cell>
          <cell r="AJ141">
            <v>0</v>
          </cell>
          <cell r="AK141">
            <v>18</v>
          </cell>
          <cell r="AL141" t="str">
            <v>FES</v>
          </cell>
          <cell r="AM141">
            <v>3</v>
          </cell>
          <cell r="AN141" t="e">
            <v>#VALUE!</v>
          </cell>
        </row>
        <row r="142">
          <cell r="A142" t="str">
            <v xml:space="preserve">  lfr. Gesellschafterdarlehen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 t="str">
            <v>TDM gg. Vj.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15</v>
          </cell>
          <cell r="AL142" t="str">
            <v>ABS</v>
          </cell>
          <cell r="AM142">
            <v>1</v>
          </cell>
          <cell r="AN142" t="e">
            <v>#VALUE!</v>
          </cell>
          <cell r="AO142" t="str">
            <v xml:space="preserve">   Gesellschafter-Darl.</v>
          </cell>
        </row>
        <row r="143">
          <cell r="A143" t="str">
            <v xml:space="preserve">  atypisch stille Beteiligung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 t="str">
            <v>TDM gg. Vj.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15</v>
          </cell>
          <cell r="AL143" t="str">
            <v>ABS</v>
          </cell>
          <cell r="AM143">
            <v>1</v>
          </cell>
          <cell r="AN143" t="e">
            <v>#VALUE!</v>
          </cell>
          <cell r="AO143" t="str">
            <v xml:space="preserve">   stille Beteiligung</v>
          </cell>
        </row>
        <row r="144">
          <cell r="A144" t="str">
            <v xml:space="preserve">  ausstehende Einlagen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 t="str">
            <v>TDM gg. Vj.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 t="e">
            <v>#VALUE!</v>
          </cell>
          <cell r="AI144" t="e">
            <v>#VALUE!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</row>
        <row r="145">
          <cell r="A145" t="str">
            <v xml:space="preserve"> Retained earnings</v>
          </cell>
          <cell r="F145">
            <v>531300</v>
          </cell>
          <cell r="G145">
            <v>1364454</v>
          </cell>
          <cell r="H145">
            <v>1364454</v>
          </cell>
          <cell r="I145">
            <v>2250893.1886</v>
          </cell>
          <cell r="J145">
            <v>2202879.082766667</v>
          </cell>
          <cell r="K145">
            <v>2499529.5966676674</v>
          </cell>
          <cell r="L145">
            <v>3743876.1735827168</v>
          </cell>
          <cell r="M145">
            <v>6407404.6387793403</v>
          </cell>
          <cell r="N145">
            <v>6407404.6387793403</v>
          </cell>
          <cell r="O145">
            <v>6407404.6387793403</v>
          </cell>
          <cell r="P145">
            <v>6407404.6387793403</v>
          </cell>
          <cell r="R145" t="str">
            <v>% BS</v>
          </cell>
          <cell r="S145">
            <v>0</v>
          </cell>
          <cell r="T145">
            <v>0</v>
          </cell>
          <cell r="U145">
            <v>0</v>
          </cell>
          <cell r="V145">
            <v>9.9968539921184227</v>
          </cell>
          <cell r="W145">
            <v>19.964675452980764</v>
          </cell>
          <cell r="X145">
            <v>19.964675452980764</v>
          </cell>
          <cell r="Y145">
            <v>24.934232871513721</v>
          </cell>
          <cell r="Z145">
            <v>13.399113297906865</v>
          </cell>
          <cell r="AA145">
            <v>12.931100215792712</v>
          </cell>
          <cell r="AB145">
            <v>17.740698150647724</v>
          </cell>
          <cell r="AC145">
            <v>27.654054837779547</v>
          </cell>
          <cell r="AD145">
            <v>39.318503325442769</v>
          </cell>
          <cell r="AE145">
            <v>39.318503325442769</v>
          </cell>
          <cell r="AF145">
            <v>39.318503325442769</v>
          </cell>
          <cell r="AH145">
            <v>1</v>
          </cell>
          <cell r="AI145">
            <v>1</v>
          </cell>
          <cell r="AJ145">
            <v>0</v>
          </cell>
          <cell r="AK145">
            <v>18</v>
          </cell>
          <cell r="AL145" t="str">
            <v>FES</v>
          </cell>
          <cell r="AM145">
            <v>3</v>
          </cell>
          <cell r="AN145" t="e">
            <v>#VALUE!</v>
          </cell>
          <cell r="AO145" t="str">
            <v xml:space="preserve">   Gewinn-/Verlustvortrag</v>
          </cell>
        </row>
        <row r="146">
          <cell r="A146" t="str">
            <v xml:space="preserve"> Reserves</v>
          </cell>
          <cell r="F146">
            <v>2191149</v>
          </cell>
          <cell r="G146">
            <v>2191149</v>
          </cell>
          <cell r="H146">
            <v>2191149</v>
          </cell>
          <cell r="I146">
            <v>2191149</v>
          </cell>
          <cell r="J146">
            <v>2191149</v>
          </cell>
          <cell r="K146">
            <v>2191149</v>
          </cell>
          <cell r="L146">
            <v>2191149</v>
          </cell>
          <cell r="M146">
            <v>2191149</v>
          </cell>
          <cell r="N146">
            <v>0</v>
          </cell>
          <cell r="O146">
            <v>0</v>
          </cell>
          <cell r="P146">
            <v>0</v>
          </cell>
          <cell r="R146" t="str">
            <v>YoY</v>
          </cell>
          <cell r="T146">
            <v>0</v>
          </cell>
          <cell r="U146">
            <v>0</v>
          </cell>
          <cell r="V146">
            <v>2191149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-2191149</v>
          </cell>
          <cell r="AE146">
            <v>0</v>
          </cell>
          <cell r="AF146">
            <v>0</v>
          </cell>
          <cell r="AH146">
            <v>1</v>
          </cell>
          <cell r="AI146">
            <v>1</v>
          </cell>
          <cell r="AJ146">
            <v>0</v>
          </cell>
          <cell r="AK146">
            <v>15</v>
          </cell>
          <cell r="AL146" t="str">
            <v>ABS</v>
          </cell>
          <cell r="AM146">
            <v>1</v>
          </cell>
          <cell r="AN146" t="e">
            <v>#VALUE!</v>
          </cell>
        </row>
        <row r="147">
          <cell r="A147" t="str">
            <v xml:space="preserve"> Common Stock</v>
          </cell>
          <cell r="F147">
            <v>32538</v>
          </cell>
          <cell r="G147">
            <v>32538</v>
          </cell>
          <cell r="H147">
            <v>32538</v>
          </cell>
          <cell r="I147">
            <v>32538</v>
          </cell>
          <cell r="J147">
            <v>2032538</v>
          </cell>
          <cell r="K147">
            <v>3032538</v>
          </cell>
          <cell r="L147">
            <v>3032538</v>
          </cell>
          <cell r="M147">
            <v>3032538</v>
          </cell>
          <cell r="N147">
            <v>0</v>
          </cell>
          <cell r="O147">
            <v>0</v>
          </cell>
          <cell r="P147">
            <v>0</v>
          </cell>
          <cell r="R147" t="str">
            <v>YoY</v>
          </cell>
          <cell r="T147">
            <v>0</v>
          </cell>
          <cell r="U147">
            <v>0</v>
          </cell>
          <cell r="V147">
            <v>32538</v>
          </cell>
          <cell r="W147">
            <v>0</v>
          </cell>
          <cell r="X147">
            <v>0</v>
          </cell>
          <cell r="Y147">
            <v>0</v>
          </cell>
          <cell r="Z147">
            <v>2000000</v>
          </cell>
          <cell r="AA147">
            <v>1000000</v>
          </cell>
          <cell r="AB147">
            <v>0</v>
          </cell>
          <cell r="AC147">
            <v>0</v>
          </cell>
          <cell r="AD147">
            <v>-3032538</v>
          </cell>
          <cell r="AE147">
            <v>0</v>
          </cell>
          <cell r="AF147">
            <v>0</v>
          </cell>
          <cell r="AH147">
            <v>1</v>
          </cell>
          <cell r="AI147">
            <v>1</v>
          </cell>
          <cell r="AJ147">
            <v>0</v>
          </cell>
          <cell r="AK147">
            <v>15</v>
          </cell>
          <cell r="AL147" t="str">
            <v>ABS</v>
          </cell>
          <cell r="AM147">
            <v>1</v>
          </cell>
          <cell r="AN147" t="e">
            <v>#VALUE!</v>
          </cell>
          <cell r="AO147" t="str">
            <v xml:space="preserve">      dv. Nominalkapital</v>
          </cell>
        </row>
        <row r="148">
          <cell r="A148" t="str">
            <v>Acq loan outflow</v>
          </cell>
          <cell r="I148">
            <v>-5000000</v>
          </cell>
          <cell r="J148">
            <v>-5000000</v>
          </cell>
          <cell r="K148">
            <v>-5000000</v>
          </cell>
          <cell r="L148">
            <v>-5000000</v>
          </cell>
          <cell r="M148">
            <v>-5000000</v>
          </cell>
        </row>
        <row r="149">
          <cell r="A149" t="str">
            <v>Equity</v>
          </cell>
          <cell r="C149">
            <v>0</v>
          </cell>
          <cell r="D149">
            <v>0</v>
          </cell>
          <cell r="E149">
            <v>0</v>
          </cell>
          <cell r="F149">
            <v>2754987</v>
          </cell>
          <cell r="G149">
            <v>3588141</v>
          </cell>
          <cell r="H149">
            <v>3588141</v>
          </cell>
          <cell r="I149">
            <v>-525419.81140000001</v>
          </cell>
          <cell r="J149">
            <v>1426566.082766667</v>
          </cell>
          <cell r="K149">
            <v>2723216.5966676679</v>
          </cell>
          <cell r="L149">
            <v>3967563.1735827178</v>
          </cell>
          <cell r="M149">
            <v>6631091.6387793403</v>
          </cell>
          <cell r="N149">
            <v>6407404.6387793403</v>
          </cell>
          <cell r="O149">
            <v>6407404.6387793403</v>
          </cell>
          <cell r="P149">
            <v>6407404.6387793403</v>
          </cell>
          <cell r="R149" t="str">
            <v>% BS</v>
          </cell>
          <cell r="S149">
            <v>0</v>
          </cell>
          <cell r="T149">
            <v>0</v>
          </cell>
          <cell r="U149">
            <v>0</v>
          </cell>
          <cell r="V149">
            <v>51.837385261028338</v>
          </cell>
          <cell r="W149">
            <v>52.501638416930028</v>
          </cell>
          <cell r="X149">
            <v>52.501638416930028</v>
          </cell>
          <cell r="Y149">
            <v>-5.8203294581485139</v>
          </cell>
          <cell r="Z149">
            <v>8.6771537845531483</v>
          </cell>
          <cell r="AA149">
            <v>14.088325566445208</v>
          </cell>
          <cell r="AB149">
            <v>18.800659368175495</v>
          </cell>
          <cell r="AC149">
            <v>28.619477331476904</v>
          </cell>
          <cell r="AD149">
            <v>39.318503325442769</v>
          </cell>
          <cell r="AE149">
            <v>39.318503325442769</v>
          </cell>
          <cell r="AF149">
            <v>39.318503325442769</v>
          </cell>
          <cell r="AH149">
            <v>1</v>
          </cell>
          <cell r="AI149">
            <v>3</v>
          </cell>
          <cell r="AJ149">
            <v>0</v>
          </cell>
          <cell r="AK149">
            <v>18</v>
          </cell>
          <cell r="AL149" t="str">
            <v>FES</v>
          </cell>
          <cell r="AM149">
            <v>3</v>
          </cell>
          <cell r="AN149" t="e">
            <v>#VALUE!</v>
          </cell>
        </row>
        <row r="150">
          <cell r="A150" t="str">
            <v>Total stockholders' equity</v>
          </cell>
          <cell r="C150">
            <v>0</v>
          </cell>
          <cell r="D150">
            <v>0</v>
          </cell>
          <cell r="E150">
            <v>0</v>
          </cell>
          <cell r="F150">
            <v>2754987</v>
          </cell>
          <cell r="G150">
            <v>3588141</v>
          </cell>
          <cell r="H150">
            <v>3588141</v>
          </cell>
          <cell r="I150">
            <v>-525419.81140000001</v>
          </cell>
          <cell r="J150">
            <v>1426566.082766667</v>
          </cell>
          <cell r="K150">
            <v>2723216.5966676679</v>
          </cell>
          <cell r="L150">
            <v>3967563.1735827178</v>
          </cell>
          <cell r="M150">
            <v>6631091.6387793403</v>
          </cell>
          <cell r="N150">
            <v>6407404.6387793403</v>
          </cell>
          <cell r="O150">
            <v>6407404.6387793403</v>
          </cell>
          <cell r="P150">
            <v>6407404.6387793403</v>
          </cell>
          <cell r="R150" t="str">
            <v>% BS</v>
          </cell>
          <cell r="S150">
            <v>0</v>
          </cell>
          <cell r="T150">
            <v>0</v>
          </cell>
          <cell r="U150">
            <v>0</v>
          </cell>
          <cell r="V150">
            <v>51.837385261028338</v>
          </cell>
          <cell r="W150">
            <v>52.501638416930028</v>
          </cell>
          <cell r="X150">
            <v>52.501638416930028</v>
          </cell>
          <cell r="Y150">
            <v>-5.8203294581485139</v>
          </cell>
          <cell r="Z150">
            <v>8.6771537845531483</v>
          </cell>
          <cell r="AA150">
            <v>14.088325566445208</v>
          </cell>
          <cell r="AB150">
            <v>18.800659368175495</v>
          </cell>
          <cell r="AC150">
            <v>28.619477331476904</v>
          </cell>
          <cell r="AD150">
            <v>39.318503325442769</v>
          </cell>
          <cell r="AE150">
            <v>39.318503325442769</v>
          </cell>
          <cell r="AF150">
            <v>39.318503325442769</v>
          </cell>
          <cell r="AH150">
            <v>1</v>
          </cell>
          <cell r="AI150" t="e">
            <v>#VALUE!</v>
          </cell>
          <cell r="AJ150">
            <v>0</v>
          </cell>
          <cell r="AK150">
            <v>18</v>
          </cell>
          <cell r="AL150" t="str">
            <v>FES</v>
          </cell>
          <cell r="AM150">
            <v>3</v>
          </cell>
          <cell r="AN150" t="e">
            <v>#VALUE!</v>
          </cell>
        </row>
        <row r="151">
          <cell r="A151" t="str">
            <v>LIABILITIES AND SHAREHOLDERS' EQUITY</v>
          </cell>
          <cell r="C151">
            <v>0</v>
          </cell>
          <cell r="D151">
            <v>0</v>
          </cell>
          <cell r="E151">
            <v>0</v>
          </cell>
          <cell r="F151">
            <v>5314672</v>
          </cell>
          <cell r="G151">
            <v>6834341</v>
          </cell>
          <cell r="H151">
            <v>6834341</v>
          </cell>
          <cell r="I151">
            <v>9027320.7930593602</v>
          </cell>
          <cell r="J151">
            <v>16440484.036438355</v>
          </cell>
          <cell r="K151">
            <v>19329597.288365297</v>
          </cell>
          <cell r="L151">
            <v>21103319.281975526</v>
          </cell>
          <cell r="M151">
            <v>23169855.836207695</v>
          </cell>
          <cell r="N151">
            <v>16296155.999999998</v>
          </cell>
          <cell r="O151">
            <v>16296155.999999998</v>
          </cell>
          <cell r="P151">
            <v>16296155.999999998</v>
          </cell>
          <cell r="R151" t="str">
            <v>% YoY</v>
          </cell>
          <cell r="T151">
            <v>0</v>
          </cell>
          <cell r="U151">
            <v>0</v>
          </cell>
          <cell r="V151">
            <v>0</v>
          </cell>
          <cell r="W151">
            <v>28.593843608787147</v>
          </cell>
          <cell r="X151">
            <v>0</v>
          </cell>
          <cell r="Y151">
            <v>32.087655460261061</v>
          </cell>
          <cell r="Z151">
            <v>82.119195864609054</v>
          </cell>
          <cell r="AA151">
            <v>17.573164181319541</v>
          </cell>
          <cell r="AB151">
            <v>9.1761973472559237</v>
          </cell>
          <cell r="AC151">
            <v>9.7924716326365324</v>
          </cell>
          <cell r="AD151">
            <v>-29.666562816787657</v>
          </cell>
          <cell r="AE151">
            <v>0</v>
          </cell>
          <cell r="AF151">
            <v>0</v>
          </cell>
          <cell r="AH151">
            <v>1</v>
          </cell>
          <cell r="AI151" t="e">
            <v>#VALUE!</v>
          </cell>
          <cell r="AJ151">
            <v>0</v>
          </cell>
          <cell r="AK151">
            <v>18</v>
          </cell>
          <cell r="AL151" t="str">
            <v>FES</v>
          </cell>
          <cell r="AM151">
            <v>2</v>
          </cell>
          <cell r="AN151" t="e">
            <v>#VALUE!</v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>
            <v>-4999999.9999999981</v>
          </cell>
          <cell r="O152">
            <v>-4999999.9999999981</v>
          </cell>
          <cell r="P152">
            <v>-4999999.9999999981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22152</v>
          </cell>
          <cell r="G153">
            <v>196864</v>
          </cell>
          <cell r="H153">
            <v>196864</v>
          </cell>
          <cell r="I153">
            <v>462454.625</v>
          </cell>
          <cell r="J153">
            <v>821560.67500000005</v>
          </cell>
          <cell r="K153">
            <v>1051166.7250000001</v>
          </cell>
          <cell r="L153">
            <v>1068772.7749999999</v>
          </cell>
          <cell r="M153">
            <v>976478.82500000007</v>
          </cell>
          <cell r="N153">
            <v>0</v>
          </cell>
          <cell r="O153">
            <v>0</v>
          </cell>
          <cell r="P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1518434</v>
          </cell>
          <cell r="G156">
            <v>1449077</v>
          </cell>
          <cell r="H156">
            <v>1449077</v>
          </cell>
          <cell r="I156">
            <v>1055284.7483333331</v>
          </cell>
          <cell r="J156">
            <v>-48014.105833333218</v>
          </cell>
          <cell r="K156">
            <v>353155.37369166734</v>
          </cell>
          <cell r="L156">
            <v>1481364.972517916</v>
          </cell>
          <cell r="M156">
            <v>3170867.2204721714</v>
          </cell>
          <cell r="N156">
            <v>0</v>
          </cell>
          <cell r="O156">
            <v>0</v>
          </cell>
          <cell r="P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397501</v>
          </cell>
          <cell r="G157">
            <v>380935</v>
          </cell>
          <cell r="H157">
            <v>380935</v>
          </cell>
          <cell r="I157">
            <v>465597.94520547945</v>
          </cell>
          <cell r="J157">
            <v>614589.28767123283</v>
          </cell>
          <cell r="K157">
            <v>811257.85972602735</v>
          </cell>
          <cell r="L157">
            <v>1070860.3748383564</v>
          </cell>
          <cell r="M157">
            <v>1413535.6947866303</v>
          </cell>
          <cell r="N157">
            <v>0</v>
          </cell>
          <cell r="O157">
            <v>0</v>
          </cell>
          <cell r="P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2753521</v>
          </cell>
          <cell r="G158">
            <v>3607084</v>
          </cell>
          <cell r="H158">
            <v>3607084</v>
          </cell>
          <cell r="I158">
            <v>5097013.0533333337</v>
          </cell>
          <cell r="J158">
            <v>11258649.02</v>
          </cell>
          <cell r="K158">
            <v>12495746.266666666</v>
          </cell>
          <cell r="L158">
            <v>12088807.133333333</v>
          </cell>
          <cell r="M158">
            <v>11276871</v>
          </cell>
          <cell r="N158">
            <v>11296156</v>
          </cell>
          <cell r="O158">
            <v>11296156</v>
          </cell>
          <cell r="P158">
            <v>11296156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23473</v>
          </cell>
          <cell r="G159">
            <v>19285</v>
          </cell>
          <cell r="H159">
            <v>19285</v>
          </cell>
          <cell r="I159">
            <v>19285</v>
          </cell>
          <cell r="J159">
            <v>19285</v>
          </cell>
          <cell r="K159">
            <v>19285</v>
          </cell>
          <cell r="L159">
            <v>19285</v>
          </cell>
          <cell r="M159">
            <v>19285</v>
          </cell>
          <cell r="N159">
            <v>0</v>
          </cell>
          <cell r="O159">
            <v>0</v>
          </cell>
          <cell r="P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741609</v>
          </cell>
          <cell r="G160">
            <v>728574</v>
          </cell>
          <cell r="H160">
            <v>728574</v>
          </cell>
          <cell r="I160">
            <v>204620.65069223754</v>
          </cell>
          <cell r="J160">
            <v>589488.02969908528</v>
          </cell>
          <cell r="K160">
            <v>552645.80705379345</v>
          </cell>
          <cell r="L160">
            <v>742762.87566294498</v>
          </cell>
          <cell r="M160">
            <v>43874.14522493328</v>
          </cell>
          <cell r="N160">
            <v>9888751.3612206578</v>
          </cell>
          <cell r="O160">
            <v>9888751.3612206578</v>
          </cell>
          <cell r="P160">
            <v>9888751.3612206578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417</v>
          </cell>
          <cell r="H161">
            <v>417</v>
          </cell>
          <cell r="I161">
            <v>417</v>
          </cell>
          <cell r="J161">
            <v>417</v>
          </cell>
          <cell r="K161">
            <v>417</v>
          </cell>
          <cell r="L161">
            <v>417</v>
          </cell>
          <cell r="M161">
            <v>417</v>
          </cell>
          <cell r="N161">
            <v>0</v>
          </cell>
          <cell r="O161">
            <v>0</v>
          </cell>
          <cell r="P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2223687</v>
          </cell>
          <cell r="G162">
            <v>2223687</v>
          </cell>
          <cell r="H162">
            <v>2223687</v>
          </cell>
          <cell r="I162">
            <v>2223687</v>
          </cell>
          <cell r="J162">
            <v>4223687</v>
          </cell>
          <cell r="K162">
            <v>5223687</v>
          </cell>
          <cell r="L162">
            <v>5223687</v>
          </cell>
          <cell r="M162">
            <v>5223687</v>
          </cell>
          <cell r="N162">
            <v>0</v>
          </cell>
          <cell r="O162">
            <v>0</v>
          </cell>
          <cell r="P162">
            <v>0</v>
          </cell>
        </row>
        <row r="165">
          <cell r="A165" t="str">
            <v>Cash flow</v>
          </cell>
          <cell r="C165" t="str">
            <v>31.12.2003</v>
          </cell>
          <cell r="D165">
            <v>38352</v>
          </cell>
          <cell r="E165">
            <v>38717</v>
          </cell>
          <cell r="F165">
            <v>39082</v>
          </cell>
          <cell r="G165">
            <v>39447</v>
          </cell>
          <cell r="H165">
            <v>39448</v>
          </cell>
          <cell r="I165">
            <v>39813</v>
          </cell>
          <cell r="J165">
            <v>40178</v>
          </cell>
          <cell r="K165">
            <v>40543</v>
          </cell>
          <cell r="L165">
            <v>40908</v>
          </cell>
          <cell r="M165">
            <v>41274</v>
          </cell>
          <cell r="N165">
            <v>41639</v>
          </cell>
          <cell r="O165">
            <v>42004</v>
          </cell>
          <cell r="P165">
            <v>42369</v>
          </cell>
          <cell r="S165" t="str">
            <v>Erläuterungen:</v>
          </cell>
        </row>
        <row r="166">
          <cell r="C166" t="str">
            <v>IST</v>
          </cell>
          <cell r="D166" t="str">
            <v>IST</v>
          </cell>
          <cell r="E166" t="str">
            <v>IST</v>
          </cell>
          <cell r="F166" t="str">
            <v>IST</v>
          </cell>
          <cell r="G166" t="str">
            <v>IST</v>
          </cell>
          <cell r="H166" t="str">
            <v>EB</v>
          </cell>
          <cell r="I166" t="str">
            <v>Plan</v>
          </cell>
          <cell r="J166" t="str">
            <v>Plan</v>
          </cell>
          <cell r="K166" t="str">
            <v>Plan</v>
          </cell>
          <cell r="L166" t="str">
            <v>Plan</v>
          </cell>
          <cell r="M166" t="str">
            <v>Plan</v>
          </cell>
          <cell r="N166" t="str">
            <v>Plan</v>
          </cell>
          <cell r="O166" t="str">
            <v>Plan</v>
          </cell>
          <cell r="P166" t="str">
            <v>Plan</v>
          </cell>
        </row>
        <row r="168">
          <cell r="A168" t="str">
            <v>Net profit</v>
          </cell>
          <cell r="C168">
            <v>0</v>
          </cell>
          <cell r="D168">
            <v>0</v>
          </cell>
          <cell r="E168">
            <v>0</v>
          </cell>
          <cell r="F168">
            <v>1428981</v>
          </cell>
          <cell r="G168">
            <v>1353715</v>
          </cell>
          <cell r="I168">
            <v>886439.18859999976</v>
          </cell>
          <cell r="J168">
            <v>-48014.105833333218</v>
          </cell>
          <cell r="K168">
            <v>296650.51390100055</v>
          </cell>
          <cell r="L168">
            <v>1244346.5769150495</v>
          </cell>
          <cell r="M168">
            <v>2663528.4651966239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 xml:space="preserve">   + Depreciation</v>
          </cell>
          <cell r="C169">
            <v>0</v>
          </cell>
          <cell r="D169">
            <v>0</v>
          </cell>
          <cell r="E169">
            <v>0</v>
          </cell>
          <cell r="F169">
            <v>361635</v>
          </cell>
          <cell r="G169">
            <v>573749</v>
          </cell>
          <cell r="I169">
            <v>907063.84666666668</v>
          </cell>
          <cell r="J169">
            <v>1629297.7533333334</v>
          </cell>
          <cell r="K169">
            <v>2094991.7533333334</v>
          </cell>
          <cell r="L169">
            <v>2361936.1333333333</v>
          </cell>
          <cell r="M169">
            <v>2711936.1333333333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 xml:space="preserve">   + Provisions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417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-417</v>
          </cell>
          <cell r="O170">
            <v>0</v>
          </cell>
          <cell r="P170">
            <v>0</v>
          </cell>
        </row>
        <row r="171">
          <cell r="A171" t="str">
            <v xml:space="preserve">   + Goodwill/Investment amortisation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3">
          <cell r="A173" t="str">
            <v>Cash flow from earnings</v>
          </cell>
          <cell r="C173">
            <v>0</v>
          </cell>
          <cell r="D173">
            <v>0</v>
          </cell>
          <cell r="E173">
            <v>0</v>
          </cell>
          <cell r="F173">
            <v>1790616</v>
          </cell>
          <cell r="G173">
            <v>1927881</v>
          </cell>
          <cell r="H173">
            <v>0</v>
          </cell>
          <cell r="I173">
            <v>1793503.0352666664</v>
          </cell>
          <cell r="J173">
            <v>1581283.6475000002</v>
          </cell>
          <cell r="K173">
            <v>2391642.2672343338</v>
          </cell>
          <cell r="L173">
            <v>3606282.7102483828</v>
          </cell>
          <cell r="M173">
            <v>5375464.5985299572</v>
          </cell>
          <cell r="N173">
            <v>-417</v>
          </cell>
          <cell r="O173">
            <v>0</v>
          </cell>
          <cell r="P173">
            <v>0</v>
          </cell>
        </row>
        <row r="175">
          <cell r="A175" t="str">
            <v>Financial need for working capital</v>
          </cell>
          <cell r="C175">
            <v>0</v>
          </cell>
          <cell r="D175">
            <v>0</v>
          </cell>
          <cell r="E175">
            <v>0</v>
          </cell>
          <cell r="F175">
            <v>2527269</v>
          </cell>
          <cell r="G175">
            <v>650798</v>
          </cell>
          <cell r="H175">
            <v>0</v>
          </cell>
          <cell r="I175">
            <v>732955.73972602759</v>
          </cell>
          <cell r="J175">
            <v>1251527.2767123284</v>
          </cell>
          <cell r="K175">
            <v>1652016.005260275</v>
          </cell>
          <cell r="L175">
            <v>2180661.1269435617</v>
          </cell>
          <cell r="M175">
            <v>2878472.6875655027</v>
          </cell>
          <cell r="N175">
            <v>-11873699.836207695</v>
          </cell>
          <cell r="O175">
            <v>0</v>
          </cell>
          <cell r="P175">
            <v>0</v>
          </cell>
        </row>
        <row r="176">
          <cell r="B176" t="str">
            <v>Receivables</v>
          </cell>
          <cell r="C176">
            <v>0</v>
          </cell>
          <cell r="D176">
            <v>0</v>
          </cell>
          <cell r="E176">
            <v>0</v>
          </cell>
          <cell r="F176">
            <v>1245920</v>
          </cell>
          <cell r="G176">
            <v>226226</v>
          </cell>
          <cell r="H176">
            <v>0</v>
          </cell>
          <cell r="I176">
            <v>328166.05479452061</v>
          </cell>
          <cell r="J176">
            <v>576099.85753424652</v>
          </cell>
          <cell r="K176">
            <v>760451.81194520602</v>
          </cell>
          <cell r="L176">
            <v>1003796.3917676709</v>
          </cell>
          <cell r="M176">
            <v>1325011.2371333265</v>
          </cell>
          <cell r="N176">
            <v>-5465671.3531749705</v>
          </cell>
          <cell r="O176">
            <v>0</v>
          </cell>
          <cell r="P176">
            <v>0</v>
          </cell>
        </row>
        <row r="177">
          <cell r="B177" t="str">
            <v>Inventories</v>
          </cell>
          <cell r="C177">
            <v>0</v>
          </cell>
          <cell r="D177">
            <v>0</v>
          </cell>
          <cell r="E177">
            <v>0</v>
          </cell>
          <cell r="F177">
            <v>1181349</v>
          </cell>
          <cell r="G177">
            <v>427235</v>
          </cell>
          <cell r="H177">
            <v>0</v>
          </cell>
          <cell r="I177">
            <v>377967.23287671246</v>
          </cell>
          <cell r="J177">
            <v>635696.39452054771</v>
          </cell>
          <cell r="K177">
            <v>839119.24076712364</v>
          </cell>
          <cell r="L177">
            <v>1107637.397812603</v>
          </cell>
          <cell r="M177">
            <v>1462081.3651126362</v>
          </cell>
          <cell r="N177">
            <v>-6031085.6310896231</v>
          </cell>
          <cell r="O177">
            <v>0</v>
          </cell>
          <cell r="P177">
            <v>0</v>
          </cell>
        </row>
        <row r="178">
          <cell r="B178" t="str">
            <v>Other</v>
          </cell>
          <cell r="C178">
            <v>0</v>
          </cell>
          <cell r="D178">
            <v>0</v>
          </cell>
          <cell r="E178">
            <v>0</v>
          </cell>
          <cell r="F178">
            <v>100000</v>
          </cell>
          <cell r="G178">
            <v>-2663</v>
          </cell>
          <cell r="H178">
            <v>0</v>
          </cell>
          <cell r="I178">
            <v>26822.452054794514</v>
          </cell>
          <cell r="J178">
            <v>39731.024657534246</v>
          </cell>
          <cell r="K178">
            <v>52444.952547945228</v>
          </cell>
          <cell r="L178">
            <v>69227.33736328769</v>
          </cell>
          <cell r="M178">
            <v>91380.085319539765</v>
          </cell>
          <cell r="N178">
            <v>-376942.85194310144</v>
          </cell>
          <cell r="O178">
            <v>0</v>
          </cell>
          <cell r="P178">
            <v>0</v>
          </cell>
        </row>
        <row r="179">
          <cell r="A179" t="str">
            <v>Financing from current liabilites</v>
          </cell>
          <cell r="C179">
            <v>0</v>
          </cell>
          <cell r="D179">
            <v>0</v>
          </cell>
          <cell r="E179">
            <v>0</v>
          </cell>
          <cell r="F179">
            <v>1575240</v>
          </cell>
          <cell r="G179">
            <v>-168852</v>
          </cell>
          <cell r="H179">
            <v>0</v>
          </cell>
          <cell r="I179">
            <v>331844.32876712317</v>
          </cell>
          <cell r="J179">
            <v>556234.34520547977</v>
          </cell>
          <cell r="K179">
            <v>734229.33567123301</v>
          </cell>
          <cell r="L179">
            <v>969182.72308602743</v>
          </cell>
          <cell r="M179">
            <v>1279321.1944735572</v>
          </cell>
          <cell r="N179">
            <v>-5277199.9272034205</v>
          </cell>
          <cell r="O179">
            <v>0</v>
          </cell>
          <cell r="P179">
            <v>0</v>
          </cell>
        </row>
        <row r="180">
          <cell r="B180" t="str">
            <v>Payables</v>
          </cell>
          <cell r="C180">
            <v>0</v>
          </cell>
          <cell r="D180">
            <v>0</v>
          </cell>
          <cell r="E180">
            <v>0</v>
          </cell>
          <cell r="F180">
            <v>1575240</v>
          </cell>
          <cell r="G180">
            <v>-168852</v>
          </cell>
          <cell r="H180">
            <v>0</v>
          </cell>
          <cell r="I180">
            <v>331844.32876712317</v>
          </cell>
          <cell r="J180">
            <v>556234.34520547977</v>
          </cell>
          <cell r="K180">
            <v>734229.33567123301</v>
          </cell>
          <cell r="L180">
            <v>969182.72308602743</v>
          </cell>
          <cell r="M180">
            <v>1279321.1944735572</v>
          </cell>
          <cell r="N180">
            <v>-5277199.9272034205</v>
          </cell>
          <cell r="O180">
            <v>0</v>
          </cell>
          <cell r="P180">
            <v>0</v>
          </cell>
        </row>
        <row r="181">
          <cell r="B181" t="str">
            <v>Accruals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B182" t="str">
            <v>Advances received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B183" t="str">
            <v/>
          </cell>
        </row>
        <row r="184">
          <cell r="A184" t="str">
            <v>Operating Cash Flow</v>
          </cell>
          <cell r="C184">
            <v>0</v>
          </cell>
          <cell r="D184">
            <v>0</v>
          </cell>
          <cell r="E184">
            <v>0</v>
          </cell>
          <cell r="F184">
            <v>838587</v>
          </cell>
          <cell r="G184">
            <v>1108231</v>
          </cell>
          <cell r="H184">
            <v>0</v>
          </cell>
          <cell r="I184">
            <v>1392391.6243077619</v>
          </cell>
          <cell r="J184">
            <v>885990.71599315153</v>
          </cell>
          <cell r="K184">
            <v>1473855.5976452918</v>
          </cell>
          <cell r="L184">
            <v>2394804.3063908485</v>
          </cell>
          <cell r="M184">
            <v>3776313.1054380117</v>
          </cell>
          <cell r="N184">
            <v>6596082.9090042748</v>
          </cell>
          <cell r="O184">
            <v>0</v>
          </cell>
          <cell r="P184">
            <v>0</v>
          </cell>
        </row>
        <row r="186">
          <cell r="A186" t="str">
            <v>Investments</v>
          </cell>
          <cell r="C186">
            <v>0</v>
          </cell>
          <cell r="D186">
            <v>0</v>
          </cell>
          <cell r="E186">
            <v>0</v>
          </cell>
          <cell r="F186">
            <v>3138629</v>
          </cell>
          <cell r="G186">
            <v>1423124</v>
          </cell>
          <cell r="H186">
            <v>0</v>
          </cell>
          <cell r="I186">
            <v>2396992.9</v>
          </cell>
          <cell r="J186">
            <v>7790933.7199999997</v>
          </cell>
          <cell r="K186">
            <v>3332089</v>
          </cell>
          <cell r="L186">
            <v>1954997</v>
          </cell>
          <cell r="M186">
            <v>1900000</v>
          </cell>
          <cell r="N186">
            <v>0</v>
          </cell>
          <cell r="O186">
            <v>0</v>
          </cell>
          <cell r="P186">
            <v>0</v>
          </cell>
        </row>
        <row r="187">
          <cell r="B187" t="str">
            <v>Investments</v>
          </cell>
          <cell r="C187">
            <v>0</v>
          </cell>
          <cell r="D187">
            <v>0</v>
          </cell>
          <cell r="E187">
            <v>0</v>
          </cell>
          <cell r="F187">
            <v>3138629</v>
          </cell>
          <cell r="G187">
            <v>1423124</v>
          </cell>
          <cell r="H187">
            <v>0</v>
          </cell>
          <cell r="I187">
            <v>2396992.9</v>
          </cell>
          <cell r="J187">
            <v>7790933.7199999997</v>
          </cell>
          <cell r="K187">
            <v>3332089</v>
          </cell>
          <cell r="L187">
            <v>1954997</v>
          </cell>
          <cell r="M187">
            <v>1900000</v>
          </cell>
          <cell r="N187">
            <v>0</v>
          </cell>
          <cell r="O187">
            <v>0</v>
          </cell>
          <cell r="P187">
            <v>0</v>
          </cell>
        </row>
        <row r="188">
          <cell r="B188" t="str">
            <v>Goodwill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B189" t="str">
            <v>Subsidiaries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B190" t="str">
            <v>Other long term assets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2">
          <cell r="A192" t="str">
            <v>Free Cash flow before financing</v>
          </cell>
          <cell r="C192">
            <v>0</v>
          </cell>
          <cell r="D192">
            <v>0</v>
          </cell>
          <cell r="E192">
            <v>0</v>
          </cell>
          <cell r="F192">
            <v>-2300042</v>
          </cell>
          <cell r="G192">
            <v>-314893</v>
          </cell>
          <cell r="H192">
            <v>0</v>
          </cell>
          <cell r="I192">
            <v>-1004601.275692238</v>
          </cell>
          <cell r="J192">
            <v>-6904943.0040068477</v>
          </cell>
          <cell r="K192">
            <v>-1858233.4023547082</v>
          </cell>
          <cell r="L192">
            <v>439807.30639084848</v>
          </cell>
          <cell r="M192">
            <v>1876313.1054380117</v>
          </cell>
          <cell r="N192">
            <v>6596082.9090042748</v>
          </cell>
          <cell r="O192">
            <v>0</v>
          </cell>
          <cell r="P192">
            <v>0</v>
          </cell>
        </row>
        <row r="194">
          <cell r="A194" t="str">
            <v>Long term debt (LTD) financing</v>
          </cell>
          <cell r="C194">
            <v>0</v>
          </cell>
          <cell r="D194">
            <v>0</v>
          </cell>
          <cell r="E194">
            <v>0</v>
          </cell>
          <cell r="F194">
            <v>242836</v>
          </cell>
          <cell r="G194">
            <v>867985</v>
          </cell>
          <cell r="H194">
            <v>0</v>
          </cell>
          <cell r="I194">
            <v>6498649.625</v>
          </cell>
          <cell r="J194">
            <v>4520075.625</v>
          </cell>
          <cell r="K194">
            <v>895075.625</v>
          </cell>
          <cell r="L194">
            <v>-629924.375</v>
          </cell>
          <cell r="M194">
            <v>-1177424.375</v>
          </cell>
          <cell r="N194">
            <v>-11217273.125</v>
          </cell>
          <cell r="O194">
            <v>0</v>
          </cell>
          <cell r="P194">
            <v>0</v>
          </cell>
        </row>
        <row r="195">
          <cell r="B195" t="str">
            <v>LTD Cash inflow</v>
          </cell>
          <cell r="C195">
            <v>0</v>
          </cell>
          <cell r="D195">
            <v>0</v>
          </cell>
          <cell r="E195">
            <v>0</v>
          </cell>
          <cell r="F195">
            <v>242836</v>
          </cell>
          <cell r="G195">
            <v>867985</v>
          </cell>
          <cell r="H195">
            <v>0</v>
          </cell>
          <cell r="I195">
            <v>6498649.625</v>
          </cell>
          <cell r="J195">
            <v>4520075.625</v>
          </cell>
          <cell r="K195">
            <v>895075.625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B196" t="str">
            <v>LTD repayment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629924.375</v>
          </cell>
          <cell r="M196">
            <v>1177424.375</v>
          </cell>
          <cell r="N196">
            <v>11217273.125</v>
          </cell>
          <cell r="O196">
            <v>0</v>
          </cell>
          <cell r="P196">
            <v>0</v>
          </cell>
        </row>
        <row r="197">
          <cell r="B197" t="str">
            <v>Other long term borrowings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9">
          <cell r="A199" t="str">
            <v>Free Cash Flow before Equity Changes</v>
          </cell>
          <cell r="C199">
            <v>0</v>
          </cell>
          <cell r="D199">
            <v>0</v>
          </cell>
          <cell r="E199">
            <v>0</v>
          </cell>
          <cell r="F199">
            <v>-2057206</v>
          </cell>
          <cell r="G199">
            <v>553092</v>
          </cell>
          <cell r="H199">
            <v>0</v>
          </cell>
          <cell r="I199">
            <v>5494048.3493077625</v>
          </cell>
          <cell r="J199">
            <v>-2384867.3790068477</v>
          </cell>
          <cell r="K199">
            <v>-963157.77735470817</v>
          </cell>
          <cell r="L199">
            <v>-190117.06860915152</v>
          </cell>
          <cell r="M199">
            <v>698888.7304380117</v>
          </cell>
          <cell r="N199">
            <v>-4621190.2159957252</v>
          </cell>
          <cell r="O199">
            <v>0</v>
          </cell>
          <cell r="P199">
            <v>0</v>
          </cell>
        </row>
        <row r="201">
          <cell r="A201" t="str">
            <v xml:space="preserve">  + Refinacing through Holding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 xml:space="preserve">  + Financing from own capital</v>
          </cell>
          <cell r="C202">
            <v>0</v>
          </cell>
          <cell r="D202">
            <v>0</v>
          </cell>
          <cell r="E202">
            <v>0</v>
          </cell>
          <cell r="F202">
            <v>2223687</v>
          </cell>
          <cell r="G202">
            <v>0</v>
          </cell>
          <cell r="H202">
            <v>0</v>
          </cell>
          <cell r="I202">
            <v>-5000000</v>
          </cell>
          <cell r="J202">
            <v>2000000</v>
          </cell>
          <cell r="K202">
            <v>1000000</v>
          </cell>
          <cell r="L202">
            <v>0</v>
          </cell>
          <cell r="M202">
            <v>0</v>
          </cell>
          <cell r="N202">
            <v>-5223687</v>
          </cell>
          <cell r="O202">
            <v>0</v>
          </cell>
          <cell r="P202">
            <v>0</v>
          </cell>
        </row>
        <row r="203">
          <cell r="B203" t="str">
            <v>Equity Injection</v>
          </cell>
          <cell r="C203">
            <v>0</v>
          </cell>
          <cell r="D203">
            <v>0</v>
          </cell>
          <cell r="E203">
            <v>0</v>
          </cell>
          <cell r="F203">
            <v>2223687</v>
          </cell>
          <cell r="G203">
            <v>0</v>
          </cell>
          <cell r="H203">
            <v>0</v>
          </cell>
          <cell r="I203">
            <v>0</v>
          </cell>
          <cell r="J203">
            <v>2000000</v>
          </cell>
          <cell r="K203">
            <v>1000000</v>
          </cell>
          <cell r="L203">
            <v>0</v>
          </cell>
          <cell r="M203">
            <v>0</v>
          </cell>
          <cell r="N203">
            <v>-5223687</v>
          </cell>
          <cell r="O203">
            <v>0</v>
          </cell>
          <cell r="P203">
            <v>0</v>
          </cell>
        </row>
        <row r="204">
          <cell r="B204" t="str">
            <v>Acquisition loan disbursement</v>
          </cell>
          <cell r="F204">
            <v>0</v>
          </cell>
          <cell r="G204">
            <v>0</v>
          </cell>
          <cell r="H204">
            <v>0</v>
          </cell>
          <cell r="I204">
            <v>-5000000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 t="str">
            <v>Long term shareholder loans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B206" t="str">
            <v>atypical silent participation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B207" t="str">
            <v>outstanding equity contribution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   Dividend distribution (with tax)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B209" t="str">
            <v xml:space="preserve">    Dividends (without tax)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1">
          <cell r="A211" t="str">
            <v>Change in cash &amp; cash equivalents</v>
          </cell>
          <cell r="C211">
            <v>0</v>
          </cell>
          <cell r="D211">
            <v>0</v>
          </cell>
          <cell r="E211">
            <v>0</v>
          </cell>
          <cell r="F211">
            <v>166481</v>
          </cell>
          <cell r="G211">
            <v>553092</v>
          </cell>
          <cell r="H211">
            <v>0</v>
          </cell>
          <cell r="I211">
            <v>494048.34930776246</v>
          </cell>
          <cell r="J211">
            <v>-384867.37900684774</v>
          </cell>
          <cell r="K211">
            <v>36842.222645291826</v>
          </cell>
          <cell r="L211">
            <v>-190117.06860915152</v>
          </cell>
          <cell r="M211">
            <v>698888.7304380117</v>
          </cell>
          <cell r="N211">
            <v>-9844877.2159957252</v>
          </cell>
          <cell r="O211">
            <v>0</v>
          </cell>
          <cell r="P211">
            <v>0</v>
          </cell>
        </row>
        <row r="213">
          <cell r="A213" t="str">
            <v>Cash / Overdraft End of Year</v>
          </cell>
          <cell r="C213">
            <v>0</v>
          </cell>
          <cell r="D213">
            <v>0</v>
          </cell>
          <cell r="E213">
            <v>0</v>
          </cell>
          <cell r="F213">
            <v>166481</v>
          </cell>
          <cell r="G213">
            <v>-178108</v>
          </cell>
          <cell r="H213">
            <v>-698669</v>
          </cell>
          <cell r="I213">
            <v>-204620.65069223754</v>
          </cell>
          <cell r="J213">
            <v>-589488.02969908528</v>
          </cell>
          <cell r="K213">
            <v>-552645.80705379345</v>
          </cell>
          <cell r="L213">
            <v>-742762.87566294498</v>
          </cell>
          <cell r="M213">
            <v>-43874.14522493328</v>
          </cell>
          <cell r="N213">
            <v>-9888751.3612206578</v>
          </cell>
          <cell r="O213">
            <v>-9888751.3612206578</v>
          </cell>
          <cell r="P213">
            <v>-9888751.3612206578</v>
          </cell>
        </row>
        <row r="217">
          <cell r="A217" t="str">
            <v>GuV / Mitarbeiter   [TDM]</v>
          </cell>
          <cell r="C217" t="str">
            <v>31.12.2003</v>
          </cell>
          <cell r="D217">
            <v>38352</v>
          </cell>
          <cell r="E217">
            <v>38717</v>
          </cell>
          <cell r="F217">
            <v>39082</v>
          </cell>
          <cell r="G217">
            <v>39447</v>
          </cell>
          <cell r="H217">
            <v>39447</v>
          </cell>
          <cell r="I217">
            <v>39813</v>
          </cell>
          <cell r="J217">
            <v>40178</v>
          </cell>
          <cell r="K217">
            <v>40543</v>
          </cell>
          <cell r="L217">
            <v>40908</v>
          </cell>
          <cell r="M217">
            <v>41274</v>
          </cell>
          <cell r="N217">
            <v>41639</v>
          </cell>
          <cell r="O217">
            <v>42004</v>
          </cell>
          <cell r="P217">
            <v>42369</v>
          </cell>
          <cell r="R217" t="str">
            <v>Faktor</v>
          </cell>
          <cell r="S217" t="str">
            <v>31.12.2003</v>
          </cell>
          <cell r="T217">
            <v>38352</v>
          </cell>
          <cell r="U217">
            <v>38717</v>
          </cell>
          <cell r="V217">
            <v>39082</v>
          </cell>
          <cell r="W217">
            <v>39447</v>
          </cell>
          <cell r="X217">
            <v>39447</v>
          </cell>
          <cell r="Y217">
            <v>39813</v>
          </cell>
          <cell r="Z217">
            <v>40178</v>
          </cell>
          <cell r="AA217">
            <v>40543</v>
          </cell>
          <cell r="AB217">
            <v>40908</v>
          </cell>
          <cell r="AC217">
            <v>41274</v>
          </cell>
          <cell r="AD217">
            <v>41639</v>
          </cell>
          <cell r="AE217">
            <v>42004</v>
          </cell>
          <cell r="AF217">
            <v>42369</v>
          </cell>
        </row>
        <row r="218">
          <cell r="C218" t="str">
            <v>IST</v>
          </cell>
          <cell r="D218" t="str">
            <v>IST</v>
          </cell>
          <cell r="E218" t="str">
            <v>IST</v>
          </cell>
          <cell r="F218" t="str">
            <v>IST</v>
          </cell>
          <cell r="G218" t="str">
            <v>IST</v>
          </cell>
          <cell r="H218" t="str">
            <v>IST</v>
          </cell>
          <cell r="I218" t="str">
            <v>Plan</v>
          </cell>
          <cell r="J218" t="str">
            <v>Plan</v>
          </cell>
          <cell r="K218" t="str">
            <v>Plan</v>
          </cell>
          <cell r="L218" t="str">
            <v>Plan</v>
          </cell>
          <cell r="M218" t="str">
            <v>Plan</v>
          </cell>
          <cell r="N218" t="str">
            <v>Plan</v>
          </cell>
          <cell r="O218" t="str">
            <v>Plan</v>
          </cell>
          <cell r="P218" t="str">
            <v>Plan</v>
          </cell>
          <cell r="S218" t="str">
            <v>IST</v>
          </cell>
          <cell r="T218" t="str">
            <v>IST</v>
          </cell>
          <cell r="U218" t="str">
            <v>IST</v>
          </cell>
          <cell r="V218" t="str">
            <v>IST</v>
          </cell>
          <cell r="W218" t="str">
            <v>IST</v>
          </cell>
          <cell r="X218" t="str">
            <v>IST</v>
          </cell>
          <cell r="Y218" t="str">
            <v>Plan</v>
          </cell>
          <cell r="Z218" t="str">
            <v>Plan</v>
          </cell>
          <cell r="AA218" t="str">
            <v>Plan</v>
          </cell>
          <cell r="AB218" t="str">
            <v>Plan</v>
          </cell>
          <cell r="AC218" t="str">
            <v>Plan</v>
          </cell>
          <cell r="AD218" t="str">
            <v>Plan</v>
          </cell>
          <cell r="AE218" t="str">
            <v>Plan</v>
          </cell>
          <cell r="AF218" t="str">
            <v>Plan</v>
          </cell>
        </row>
        <row r="219">
          <cell r="A219" t="str">
            <v>Mitarbeiter   [Anzahl]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 t="str">
            <v>% gg. Vj.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1">
          <cell r="A221" t="str">
            <v>Umsatz Netto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 t="str">
            <v>% gg. Vj.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Betriebsleistung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 t="str">
            <v>% gg. Vj.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Rohertrag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 t="str">
            <v>% gg. Vj.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 xml:space="preserve">  Personalaufwand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 t="str">
            <v>% gg. Vj.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 xml:space="preserve">  sonstiger Aufwand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 t="str">
            <v>% gg. Vj.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 xml:space="preserve">  betriebl. Nebenerträge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 t="str">
            <v>% gg. Vj.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Betriebsergebnis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 t="str">
            <v>% gg. Vj.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30">
          <cell r="A230" t="str">
            <v>Liquiditäts-Kennzahlen</v>
          </cell>
          <cell r="C230" t="str">
            <v>31.12.2003</v>
          </cell>
          <cell r="D230">
            <v>38352</v>
          </cell>
          <cell r="E230">
            <v>38717</v>
          </cell>
          <cell r="F230">
            <v>39082</v>
          </cell>
          <cell r="G230">
            <v>39447</v>
          </cell>
          <cell r="I230">
            <v>39813</v>
          </cell>
          <cell r="J230">
            <v>40178</v>
          </cell>
          <cell r="K230">
            <v>40543</v>
          </cell>
          <cell r="L230">
            <v>40908</v>
          </cell>
          <cell r="M230">
            <v>41274</v>
          </cell>
          <cell r="N230">
            <v>41639</v>
          </cell>
          <cell r="O230">
            <v>42004</v>
          </cell>
          <cell r="P230">
            <v>42369</v>
          </cell>
        </row>
        <row r="231">
          <cell r="C231" t="str">
            <v>IST</v>
          </cell>
          <cell r="D231" t="str">
            <v>IST</v>
          </cell>
          <cell r="E231" t="str">
            <v>IST</v>
          </cell>
          <cell r="F231" t="str">
            <v>IST</v>
          </cell>
          <cell r="G231" t="str">
            <v>IST</v>
          </cell>
          <cell r="I231" t="str">
            <v>Plan</v>
          </cell>
          <cell r="J231" t="str">
            <v>Plan</v>
          </cell>
          <cell r="K231" t="str">
            <v>Plan</v>
          </cell>
          <cell r="L231" t="str">
            <v>Plan</v>
          </cell>
          <cell r="M231" t="str">
            <v>Plan</v>
          </cell>
          <cell r="N231" t="str">
            <v>Plan</v>
          </cell>
          <cell r="O231" t="str">
            <v>Plan</v>
          </cell>
          <cell r="P231" t="str">
            <v>Plan</v>
          </cell>
        </row>
        <row r="233">
          <cell r="A233" t="str">
            <v>Zins-Überdeckung</v>
          </cell>
        </row>
        <row r="234">
          <cell r="B234" t="str">
            <v>verfüg. Cf. v. Zinsen / Bankzinsen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1.4115068391322454</v>
          </cell>
          <cell r="M234">
            <v>2.9215092610308386</v>
          </cell>
          <cell r="N234">
            <v>0</v>
          </cell>
          <cell r="O234">
            <v>0</v>
          </cell>
          <cell r="P234">
            <v>0</v>
          </cell>
        </row>
        <row r="235">
          <cell r="B235" t="str">
            <v>verfüg. Cf. v. Zinsen / Zinsen Ges.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1.4115068391322454</v>
          </cell>
          <cell r="M235">
            <v>2.9215092610308386</v>
          </cell>
          <cell r="N235">
            <v>0</v>
          </cell>
          <cell r="O235">
            <v>0</v>
          </cell>
          <cell r="P235">
            <v>0</v>
          </cell>
        </row>
        <row r="236">
          <cell r="B236" t="str">
            <v>Betriebserg. nach AfA / Bankzinsen</v>
          </cell>
          <cell r="C236">
            <v>0</v>
          </cell>
          <cell r="D236">
            <v>0</v>
          </cell>
          <cell r="E236">
            <v>0</v>
          </cell>
          <cell r="F236">
            <v>69.54613578909354</v>
          </cell>
          <cell r="G236">
            <v>8.3608023813394023</v>
          </cell>
          <cell r="I236">
            <v>3.2819206280688253</v>
          </cell>
          <cell r="J236">
            <v>0.94155744390597418</v>
          </cell>
          <cell r="K236">
            <v>1.3359651378725552</v>
          </cell>
          <cell r="L236">
            <v>2.3860429524113917</v>
          </cell>
          <cell r="M236">
            <v>4.2472462682149521</v>
          </cell>
          <cell r="N236">
            <v>0</v>
          </cell>
          <cell r="O236">
            <v>0</v>
          </cell>
          <cell r="P236">
            <v>0</v>
          </cell>
        </row>
        <row r="237">
          <cell r="B237" t="str">
            <v>Betriebserg. nach AfA / Zinsen gesamt</v>
          </cell>
          <cell r="C237">
            <v>0</v>
          </cell>
          <cell r="D237">
            <v>0</v>
          </cell>
          <cell r="E237">
            <v>0</v>
          </cell>
          <cell r="F237">
            <v>69.54613578909354</v>
          </cell>
          <cell r="G237">
            <v>8.3608023813394023</v>
          </cell>
          <cell r="I237">
            <v>3.2819206280688253</v>
          </cell>
          <cell r="J237">
            <v>0.94155744390597418</v>
          </cell>
          <cell r="K237">
            <v>1.3359651378725552</v>
          </cell>
          <cell r="L237">
            <v>2.3860429524113917</v>
          </cell>
          <cell r="M237">
            <v>4.2472462682149521</v>
          </cell>
          <cell r="N237">
            <v>0</v>
          </cell>
          <cell r="O237">
            <v>0</v>
          </cell>
          <cell r="P237">
            <v>0</v>
          </cell>
        </row>
        <row r="239">
          <cell r="A239" t="str">
            <v>Schuldendienst-Überdeckung</v>
          </cell>
        </row>
        <row r="240">
          <cell r="B240" t="str">
            <v>verfügb. Cf. v. Z. / (Bankz. + Tilgg.)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0.88808065722065199</v>
          </cell>
          <cell r="M240">
            <v>1.3244754594533366</v>
          </cell>
          <cell r="N240">
            <v>0.58802909009173965</v>
          </cell>
          <cell r="O240">
            <v>0</v>
          </cell>
          <cell r="P240">
            <v>0</v>
          </cell>
        </row>
        <row r="241">
          <cell r="B241" t="str">
            <v>verfügb. Cf. v. Z. / (Z. ges. + T. ges.)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0.88808065722065199</v>
          </cell>
          <cell r="M241">
            <v>1.3244754594533366</v>
          </cell>
          <cell r="N241">
            <v>0.58802909009173965</v>
          </cell>
          <cell r="O241">
            <v>0</v>
          </cell>
          <cell r="P241">
            <v>0</v>
          </cell>
        </row>
        <row r="242">
          <cell r="B242" t="str">
            <v>Betriebserg. nach AfA / (Bankz. + Tilgg.)</v>
          </cell>
          <cell r="C242">
            <v>0</v>
          </cell>
          <cell r="D242">
            <v>0</v>
          </cell>
          <cell r="E242">
            <v>0</v>
          </cell>
          <cell r="F242">
            <v>69.54613578909354</v>
          </cell>
          <cell r="G242">
            <v>8.3608023813394023</v>
          </cell>
          <cell r="I242">
            <v>3.2819206280688253</v>
          </cell>
          <cell r="J242">
            <v>0.94155744390597418</v>
          </cell>
          <cell r="K242">
            <v>1.3359651378725552</v>
          </cell>
          <cell r="L242">
            <v>1.5012315453157239</v>
          </cell>
          <cell r="M242">
            <v>1.9255025228024041</v>
          </cell>
          <cell r="N242">
            <v>0</v>
          </cell>
          <cell r="O242">
            <v>0</v>
          </cell>
          <cell r="P242">
            <v>0</v>
          </cell>
        </row>
        <row r="243">
          <cell r="B243" t="str">
            <v>Betr.erg. nach AfA / (Z. ges. + T. ges.)</v>
          </cell>
          <cell r="C243">
            <v>0</v>
          </cell>
          <cell r="D243">
            <v>0</v>
          </cell>
          <cell r="E243">
            <v>0</v>
          </cell>
          <cell r="F243">
            <v>69.54613578909354</v>
          </cell>
          <cell r="G243">
            <v>8.3608023813394023</v>
          </cell>
          <cell r="I243">
            <v>3.2819206280688253</v>
          </cell>
          <cell r="J243">
            <v>0.94155744390597418</v>
          </cell>
          <cell r="K243">
            <v>1.3359651378725552</v>
          </cell>
          <cell r="L243">
            <v>1.5012315453157239</v>
          </cell>
          <cell r="M243">
            <v>1.9255025228024041</v>
          </cell>
          <cell r="N243">
            <v>0</v>
          </cell>
          <cell r="O243">
            <v>0</v>
          </cell>
          <cell r="P243">
            <v>0</v>
          </cell>
        </row>
        <row r="246">
          <cell r="A246" t="str">
            <v>Kapital-Kennzahlen</v>
          </cell>
          <cell r="C246" t="str">
            <v>31.12.2003</v>
          </cell>
          <cell r="D246">
            <v>38352</v>
          </cell>
          <cell r="E246">
            <v>38717</v>
          </cell>
          <cell r="F246">
            <v>39082</v>
          </cell>
          <cell r="G246">
            <v>39447</v>
          </cell>
          <cell r="H246">
            <v>39448</v>
          </cell>
          <cell r="I246">
            <v>39813</v>
          </cell>
          <cell r="J246">
            <v>40178</v>
          </cell>
          <cell r="K246">
            <v>40543</v>
          </cell>
          <cell r="L246">
            <v>40908</v>
          </cell>
          <cell r="M246">
            <v>41274</v>
          </cell>
          <cell r="N246">
            <v>41639</v>
          </cell>
          <cell r="O246">
            <v>42004</v>
          </cell>
          <cell r="P246">
            <v>42369</v>
          </cell>
        </row>
        <row r="247">
          <cell r="C247" t="str">
            <v>IST</v>
          </cell>
          <cell r="D247" t="str">
            <v>IST</v>
          </cell>
          <cell r="E247" t="str">
            <v>IST</v>
          </cell>
          <cell r="F247" t="str">
            <v>IST</v>
          </cell>
          <cell r="G247" t="str">
            <v>IST</v>
          </cell>
          <cell r="H247" t="str">
            <v>EB</v>
          </cell>
          <cell r="I247" t="str">
            <v>Plan</v>
          </cell>
          <cell r="J247" t="str">
            <v>Plan</v>
          </cell>
          <cell r="K247" t="str">
            <v>Plan</v>
          </cell>
          <cell r="L247" t="str">
            <v>Plan</v>
          </cell>
          <cell r="M247" t="str">
            <v>Plan</v>
          </cell>
          <cell r="N247" t="str">
            <v>Plan</v>
          </cell>
          <cell r="O247" t="str">
            <v>Plan</v>
          </cell>
          <cell r="P247" t="str">
            <v>Plan</v>
          </cell>
        </row>
        <row r="248">
          <cell r="A248" t="str">
            <v>Eingesetztes Kapital</v>
          </cell>
          <cell r="C248">
            <v>0</v>
          </cell>
          <cell r="D248">
            <v>0</v>
          </cell>
          <cell r="E248">
            <v>0</v>
          </cell>
          <cell r="F248">
            <v>3729023</v>
          </cell>
          <cell r="G248">
            <v>5397631</v>
          </cell>
          <cell r="H248">
            <v>5397631</v>
          </cell>
          <cell r="I248">
            <v>7288671.4642922375</v>
          </cell>
          <cell r="J248">
            <v>14145600.362465752</v>
          </cell>
          <cell r="K248">
            <v>16300484.278721461</v>
          </cell>
          <cell r="L248">
            <v>17105023.549245663</v>
          </cell>
          <cell r="M248">
            <v>17892238.909004271</v>
          </cell>
          <cell r="N248">
            <v>16296155.999999998</v>
          </cell>
          <cell r="O248">
            <v>16296155.999999998</v>
          </cell>
          <cell r="P248">
            <v>16296155.999999998</v>
          </cell>
        </row>
        <row r="249">
          <cell r="A249" t="str">
            <v>Einges. Kap. / Betr.erg. nach AfA</v>
          </cell>
          <cell r="C249">
            <v>0</v>
          </cell>
          <cell r="D249">
            <v>0</v>
          </cell>
          <cell r="E249">
            <v>0</v>
          </cell>
          <cell r="F249">
            <v>2.4205224505480381</v>
          </cell>
          <cell r="G249">
            <v>3.2793587376461244</v>
          </cell>
          <cell r="H249">
            <v>3.2793587376461244</v>
          </cell>
          <cell r="I249">
            <v>4.8023208677024058</v>
          </cell>
          <cell r="J249">
            <v>18.286682310160913</v>
          </cell>
          <cell r="K249">
            <v>11.607368632814195</v>
          </cell>
          <cell r="L249">
            <v>6.7074900428003223</v>
          </cell>
          <cell r="M249">
            <v>4.3141417940125741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Verzinsg. Einges. Kap.</v>
          </cell>
          <cell r="C250">
            <v>0</v>
          </cell>
          <cell r="D250">
            <v>0</v>
          </cell>
          <cell r="E250">
            <v>0</v>
          </cell>
          <cell r="F250">
            <v>0.41313394956266025</v>
          </cell>
          <cell r="G250">
            <v>0.3049376661724375</v>
          </cell>
          <cell r="H250">
            <v>0.3049376661724375</v>
          </cell>
          <cell r="I250">
            <v>0.20823264991004944</v>
          </cell>
          <cell r="J250">
            <v>5.4684605060610396E-2</v>
          </cell>
          <cell r="K250">
            <v>8.6152170369861947E-2</v>
          </cell>
          <cell r="L250">
            <v>0.14908706440397609</v>
          </cell>
          <cell r="M250">
            <v>0.23179581194754892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Einges. Kap. / Betriebserg.</v>
          </cell>
          <cell r="C251">
            <v>0</v>
          </cell>
          <cell r="D251">
            <v>0</v>
          </cell>
          <cell r="E251">
            <v>0</v>
          </cell>
          <cell r="F251">
            <v>1.9603521357402742</v>
          </cell>
          <cell r="G251">
            <v>2.4317048777081482</v>
          </cell>
          <cell r="H251">
            <v>2.4317048777081482</v>
          </cell>
          <cell r="I251">
            <v>3.0058816336825216</v>
          </cell>
          <cell r="J251">
            <v>5.8870232374223033</v>
          </cell>
          <cell r="K251">
            <v>4.6581944255410566</v>
          </cell>
          <cell r="L251">
            <v>3.4822406918442783</v>
          </cell>
          <cell r="M251">
            <v>2.6084710386007295</v>
          </cell>
          <cell r="N251">
            <v>0</v>
          </cell>
          <cell r="O251">
            <v>0</v>
          </cell>
          <cell r="P251">
            <v>0</v>
          </cell>
        </row>
        <row r="252">
          <cell r="A252" t="str">
            <v>Verzinsg. Basis Betriebserg.</v>
          </cell>
          <cell r="C252">
            <v>0</v>
          </cell>
          <cell r="D252">
            <v>0</v>
          </cell>
          <cell r="E252">
            <v>0</v>
          </cell>
          <cell r="F252">
            <v>0.5101124342756802</v>
          </cell>
          <cell r="G252">
            <v>0.41123411363244361</v>
          </cell>
          <cell r="H252">
            <v>0.41123411363244361</v>
          </cell>
          <cell r="I252">
            <v>0.33268109721768874</v>
          </cell>
          <cell r="J252">
            <v>0.16986513551420274</v>
          </cell>
          <cell r="K252">
            <v>0.21467545332950513</v>
          </cell>
          <cell r="L252">
            <v>0.28717141877702196</v>
          </cell>
          <cell r="M252">
            <v>0.38336634189215812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Einges. Kap. / Betr.erg.-Invest.</v>
          </cell>
          <cell r="C253">
            <v>0</v>
          </cell>
          <cell r="D253">
            <v>0</v>
          </cell>
          <cell r="E253">
            <v>0</v>
          </cell>
          <cell r="F253">
            <v>-3.0160133224631354</v>
          </cell>
          <cell r="G253">
            <v>6.7761252677116524</v>
          </cell>
          <cell r="H253">
            <v>2.4317048777081482</v>
          </cell>
          <cell r="I253">
            <v>262.0851347374745</v>
          </cell>
          <cell r="J253">
            <v>-2.6253462626342317</v>
          </cell>
          <cell r="K253">
            <v>97.476446122281317</v>
          </cell>
          <cell r="L253">
            <v>5.7844365359623877</v>
          </cell>
          <cell r="M253">
            <v>3.6078283638447459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Verzinsg. Basis Betr.erg.-Invest.</v>
          </cell>
          <cell r="C254">
            <v>0</v>
          </cell>
          <cell r="D254">
            <v>0</v>
          </cell>
          <cell r="E254">
            <v>0</v>
          </cell>
          <cell r="F254">
            <v>-0.33156352213434992</v>
          </cell>
          <cell r="G254">
            <v>0.14757696478325399</v>
          </cell>
          <cell r="H254">
            <v>0.41123411363244361</v>
          </cell>
          <cell r="I254">
            <v>3.8155540603311217E-3</v>
          </cell>
          <cell r="J254">
            <v>-0.38090213631348407</v>
          </cell>
          <cell r="K254">
            <v>1.0258888580586222E-2</v>
          </cell>
          <cell r="L254">
            <v>0.17287768545525664</v>
          </cell>
          <cell r="M254">
            <v>0.27717504802094645</v>
          </cell>
          <cell r="N254">
            <v>0</v>
          </cell>
          <cell r="O254">
            <v>0</v>
          </cell>
          <cell r="P254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 and Workings"/>
      <sheetName val="Debt Capacity"/>
      <sheetName val="Valuation "/>
      <sheetName val="Leveraged investment analysis"/>
    </sheetNames>
    <sheetDataSet>
      <sheetData sheetId="0"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Deckblatt"/>
      <sheetName val="Anmerkungen"/>
      <sheetName val="Erfolgsvergleich"/>
      <sheetName val="BilanzvergleichAktiva"/>
      <sheetName val="BilanzvergleichPassiva"/>
      <sheetName val="Kapitalflussrechnung"/>
      <sheetName val="Kennzahlen"/>
      <sheetName val="Risikobeurteilung"/>
      <sheetName val="Zusammenfassung"/>
    </sheetNames>
    <sheetDataSet>
      <sheetData sheetId="0">
        <row r="1">
          <cell r="B1" t="str">
            <v>ZLATNIK-KOMERC DOO</v>
          </cell>
        </row>
        <row r="3">
          <cell r="D3" t="str">
            <v>EUR</v>
          </cell>
        </row>
        <row r="7">
          <cell r="D7" t="str">
            <v>Ostala trgovina na veliko</v>
          </cell>
        </row>
        <row r="8">
          <cell r="D8" t="str">
            <v/>
          </cell>
        </row>
        <row r="9">
          <cell r="D9" t="str">
            <v>T</v>
          </cell>
        </row>
        <row r="11">
          <cell r="D11" t="str">
            <v xml:space="preserve"> mjeseci</v>
          </cell>
        </row>
        <row r="25">
          <cell r="E25" t="str">
            <v>CSD</v>
          </cell>
          <cell r="F25" t="str">
            <v>CSD</v>
          </cell>
          <cell r="G25" t="str">
            <v>CSD</v>
          </cell>
          <cell r="H25" t="str">
            <v>CSD</v>
          </cell>
        </row>
        <row r="26">
          <cell r="E26" t="str">
            <v>T</v>
          </cell>
          <cell r="F26" t="str">
            <v>T</v>
          </cell>
          <cell r="G26" t="str">
            <v>T</v>
          </cell>
          <cell r="H26" t="str">
            <v>T</v>
          </cell>
        </row>
        <row r="31">
          <cell r="E31" t="str">
            <v>GKV</v>
          </cell>
          <cell r="F31" t="str">
            <v>GKV</v>
          </cell>
          <cell r="G31" t="str">
            <v>GKV</v>
          </cell>
          <cell r="H31" t="str">
            <v>GKV</v>
          </cell>
        </row>
        <row r="32">
          <cell r="E32">
            <v>37987</v>
          </cell>
          <cell r="F32">
            <v>38353</v>
          </cell>
          <cell r="G32">
            <v>38718</v>
          </cell>
          <cell r="H32">
            <v>39083</v>
          </cell>
        </row>
        <row r="33">
          <cell r="A33" t="str">
            <v>DatumEnde</v>
          </cell>
          <cell r="E33">
            <v>38352</v>
          </cell>
          <cell r="F33">
            <v>38717</v>
          </cell>
          <cell r="G33">
            <v>39082</v>
          </cell>
          <cell r="H33">
            <v>39232</v>
          </cell>
        </row>
        <row r="34">
          <cell r="E34" t="str">
            <v>FINA</v>
          </cell>
          <cell r="F34" t="str">
            <v>FINA</v>
          </cell>
          <cell r="G34" t="str">
            <v>FINA</v>
          </cell>
          <cell r="H34" t="str">
            <v>Privr. bil.</v>
          </cell>
        </row>
        <row r="35">
          <cell r="A35" t="str">
            <v>Dauer</v>
          </cell>
          <cell r="E35">
            <v>12</v>
          </cell>
          <cell r="F35">
            <v>12</v>
          </cell>
          <cell r="G35">
            <v>12</v>
          </cell>
          <cell r="H35">
            <v>4</v>
          </cell>
        </row>
        <row r="39">
          <cell r="E39">
            <v>1.26E-2</v>
          </cell>
          <cell r="F39">
            <v>1.1599999999999999E-2</v>
          </cell>
          <cell r="G39">
            <v>1.1599999999999999E-2</v>
          </cell>
          <cell r="H39">
            <v>1.1599999999999999E-2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</row>
        <row r="41"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Deckblatt"/>
      <sheetName val="Anmerkungen"/>
      <sheetName val="Erfolgsvergleich"/>
      <sheetName val="BilanzvergleichAktiva"/>
      <sheetName val="BilanzvergleichPassiva"/>
      <sheetName val="Kapitalflussrechnung"/>
      <sheetName val="Kennzahlen"/>
      <sheetName val="Risikobeurteilung"/>
      <sheetName val="Zusammenfassung"/>
    </sheetNames>
    <sheetDataSet>
      <sheetData sheetId="0">
        <row r="1">
          <cell r="B1" t="str">
            <v>ZLATNIK-KOMERC DOO</v>
          </cell>
        </row>
        <row r="25">
          <cell r="E25" t="str">
            <v>CSD</v>
          </cell>
        </row>
        <row r="26">
          <cell r="E26" t="str">
            <v>T</v>
          </cell>
        </row>
        <row r="31">
          <cell r="E31" t="str">
            <v>GKV</v>
          </cell>
        </row>
        <row r="32">
          <cell r="E32">
            <v>37987</v>
          </cell>
        </row>
        <row r="33">
          <cell r="E33">
            <v>38352</v>
          </cell>
        </row>
        <row r="34">
          <cell r="E34" t="str">
            <v>FINA</v>
          </cell>
        </row>
        <row r="35">
          <cell r="E35">
            <v>12</v>
          </cell>
        </row>
        <row r="39">
          <cell r="E39">
            <v>1.26E-2</v>
          </cell>
        </row>
        <row r="40">
          <cell r="E40" t="str">
            <v/>
          </cell>
        </row>
        <row r="41">
          <cell r="E41" t="str">
            <v/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Deckblatt"/>
      <sheetName val="Anmerkungen"/>
      <sheetName val="Erfolgsvergleich"/>
      <sheetName val="BilanzvergleichAktiva"/>
      <sheetName val="BilanzvergleichPassiva"/>
      <sheetName val="Kapitalflussrechnung"/>
      <sheetName val="Kennzahlen"/>
      <sheetName val="Risikobeurteilung"/>
      <sheetName val="Zusammenfassung"/>
    </sheetNames>
    <sheetDataSet>
      <sheetData sheetId="0">
        <row r="1">
          <cell r="B1" t="str">
            <v>DALTON D.O.O.</v>
          </cell>
        </row>
        <row r="25">
          <cell r="F25" t="str">
            <v>HRK</v>
          </cell>
          <cell r="G25" t="str">
            <v>HRK</v>
          </cell>
          <cell r="H25" t="str">
            <v>HRK</v>
          </cell>
        </row>
        <row r="26">
          <cell r="F26" t="str">
            <v>T</v>
          </cell>
          <cell r="G26" t="str">
            <v>T</v>
          </cell>
          <cell r="H26" t="str">
            <v>T</v>
          </cell>
        </row>
        <row r="31">
          <cell r="F31" t="str">
            <v>GKV</v>
          </cell>
          <cell r="G31" t="str">
            <v>GKV</v>
          </cell>
          <cell r="H31" t="str">
            <v>GKV</v>
          </cell>
        </row>
        <row r="32">
          <cell r="F32">
            <v>37987</v>
          </cell>
          <cell r="G32">
            <v>38353</v>
          </cell>
          <cell r="H32">
            <v>38718</v>
          </cell>
        </row>
        <row r="33">
          <cell r="F33">
            <v>38352</v>
          </cell>
          <cell r="G33">
            <v>38717</v>
          </cell>
          <cell r="H33">
            <v>39082</v>
          </cell>
        </row>
        <row r="34">
          <cell r="F34" t="str">
            <v>FINA</v>
          </cell>
          <cell r="G34" t="str">
            <v>FINA</v>
          </cell>
          <cell r="H34" t="str">
            <v>FINA</v>
          </cell>
        </row>
        <row r="35">
          <cell r="F35">
            <v>12</v>
          </cell>
          <cell r="G35">
            <v>12</v>
          </cell>
          <cell r="H35">
            <v>12</v>
          </cell>
        </row>
        <row r="39">
          <cell r="F39">
            <v>1</v>
          </cell>
          <cell r="G39">
            <v>1</v>
          </cell>
          <cell r="H39">
            <v>1</v>
          </cell>
        </row>
        <row r="40">
          <cell r="F40" t="str">
            <v/>
          </cell>
          <cell r="G40" t="str">
            <v/>
          </cell>
          <cell r="H40" t="str">
            <v/>
          </cell>
        </row>
        <row r="41">
          <cell r="F41" t="str">
            <v>OVJERENO OD FINE</v>
          </cell>
          <cell r="G41" t="str">
            <v>OVJERENO OD FINE</v>
          </cell>
          <cell r="H41" t="str">
            <v>OVJERENO OD FINE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Deckblatt"/>
      <sheetName val="Anmerkungen"/>
      <sheetName val="Erfolgsvergleich"/>
      <sheetName val="BilanzvergleichAktiva"/>
      <sheetName val="BilanzvergleichPassiva"/>
      <sheetName val="Kapitalflussrechnung"/>
      <sheetName val="Kennzahlen"/>
      <sheetName val="Risikobeurteilung"/>
      <sheetName val="Zusammenfassung"/>
    </sheetNames>
    <sheetDataSet>
      <sheetData sheetId="0">
        <row r="11">
          <cell r="D11" t="str">
            <v xml:space="preserve"> months</v>
          </cell>
        </row>
        <row r="25">
          <cell r="H25" t="str">
            <v>CSD</v>
          </cell>
        </row>
        <row r="26">
          <cell r="H26" t="str">
            <v>T</v>
          </cell>
        </row>
        <row r="31">
          <cell r="H31" t="str">
            <v>GKV</v>
          </cell>
        </row>
        <row r="32">
          <cell r="H32">
            <v>39083</v>
          </cell>
        </row>
        <row r="33">
          <cell r="H33">
            <v>39447</v>
          </cell>
        </row>
        <row r="34">
          <cell r="H34" t="str">
            <v>Com.report</v>
          </cell>
        </row>
        <row r="35">
          <cell r="H35">
            <v>12</v>
          </cell>
        </row>
        <row r="39">
          <cell r="H39">
            <v>1.26E-2</v>
          </cell>
        </row>
        <row r="40">
          <cell r="H40" t="str">
            <v/>
          </cell>
        </row>
        <row r="41">
          <cell r="H41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C"/>
      <sheetName val="DCF"/>
      <sheetName val="FS"/>
      <sheetName val="Ratios"/>
      <sheetName val="WC"/>
      <sheetName val="WACC"/>
      <sheetName val="I"/>
      <sheetName val="MA"/>
      <sheetName val="EST_Sales"/>
      <sheetName val="BS"/>
      <sheetName val="P&amp;L"/>
      <sheetName val="CapEx1"/>
      <sheetName val="GLC des"/>
      <sheetName val="Multiples"/>
      <sheetName val="MultiplesHistory"/>
      <sheetName val="Margins"/>
      <sheetName val="Risk&amp;Growth"/>
      <sheetName val="ROE"/>
      <sheetName val="Beta"/>
      <sheetName val="II"/>
      <sheetName val="Input"/>
      <sheetName val="Rs"/>
      <sheetName val="Alpha"/>
      <sheetName val="III"/>
      <sheetName val="FA calc"/>
      <sheetName val="ROE calc"/>
      <sheetName val="IV"/>
      <sheetName val="Description"/>
      <sheetName val="Other info"/>
      <sheetName val="ER_Conven"/>
      <sheetName val="BS 04"/>
      <sheetName val="BS 03"/>
      <sheetName val="BS  02"/>
      <sheetName val="BS 01"/>
      <sheetName val="BS 00"/>
      <sheetName val="BS 99"/>
      <sheetName val="IS 04"/>
      <sheetName val="IS 03"/>
      <sheetName val="IS 02"/>
      <sheetName val="IS 01"/>
      <sheetName val="IS 00"/>
      <sheetName val="IS 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T1">
            <v>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Senior Debt"/>
      <sheetName val="Input"/>
      <sheetName val="Inputs time"/>
      <sheetName val="OpRev"/>
      <sheetName val="Time"/>
      <sheetName val="OpCost"/>
      <sheetName val="Dividend"/>
      <sheetName val="CAPEX"/>
      <sheetName val="TAX"/>
      <sheetName val="Interest"/>
      <sheetName val="Finstatannual"/>
      <sheetName val="FinStat"/>
      <sheetName val="Valuation"/>
    </sheetNames>
    <sheetDataSet>
      <sheetData sheetId="0"/>
      <sheetData sheetId="1"/>
      <sheetData sheetId="2">
        <row r="11">
          <cell r="E11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ntents"/>
      <sheetName val="KPIs"/>
      <sheetName val="Sensitivities"/>
      <sheetName val="Market size"/>
      <sheetName val="Business case"/>
      <sheetName val="Exit costs"/>
      <sheetName val="Installation costs"/>
      <sheetName val="Output to RT model"/>
      <sheetName val="Timeshifting"/>
      <sheetName val="Retention effect on PV"/>
      <sheetName val="Gross margin calc"/>
      <sheetName val="Tariff table"/>
      <sheetName val="Subs and market share chart"/>
      <sheetName val="EBITDA chart"/>
      <sheetName val="Masterfile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>
        <row r="4">
          <cell r="C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BB788"/>
  <sheetViews>
    <sheetView showGridLines="0" tabSelected="1" view="pageBreakPreview" topLeftCell="B22" zoomScale="80" zoomScaleNormal="40" zoomScaleSheetLayoutView="80" workbookViewId="0">
      <selection activeCell="B17" sqref="B17"/>
    </sheetView>
  </sheetViews>
  <sheetFormatPr defaultColWidth="9.140625" defaultRowHeight="15"/>
  <cols>
    <col min="1" max="1" width="4.5703125" style="11" customWidth="1"/>
    <col min="2" max="2" width="45" style="11" bestFit="1" customWidth="1"/>
    <col min="3" max="3" width="21.140625" style="11" customWidth="1"/>
    <col min="4" max="4" width="0.5703125" style="11" customWidth="1"/>
    <col min="5" max="5" width="6.28515625" style="11" customWidth="1"/>
    <col min="6" max="6" width="14.28515625" style="11" customWidth="1"/>
    <col min="7" max="7" width="9.140625" style="11" customWidth="1"/>
    <col min="8" max="9" width="9.42578125" style="11" customWidth="1"/>
    <col min="10" max="10" width="9.7109375" style="11" customWidth="1"/>
    <col min="11" max="11" width="10.140625" style="11" customWidth="1"/>
    <col min="12" max="12" width="9.7109375" style="11" customWidth="1"/>
    <col min="13" max="13" width="0.140625" style="11" customWidth="1"/>
    <col min="14" max="16" width="9.140625" style="11" customWidth="1"/>
    <col min="17" max="17" width="6.28515625" style="11" customWidth="1"/>
    <col min="18" max="53" width="9.140625" style="11"/>
    <col min="54" max="54" width="0" style="11" hidden="1" customWidth="1"/>
    <col min="55" max="16384" width="9.140625" style="11"/>
  </cols>
  <sheetData>
    <row r="1" spans="2:54">
      <c r="BB1" s="11" t="s">
        <v>430</v>
      </c>
    </row>
    <row r="2" spans="2:54" ht="86.4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BB2" s="12" t="s">
        <v>26</v>
      </c>
    </row>
    <row r="3" spans="2:54" ht="166.9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BB3" s="12" t="s">
        <v>77</v>
      </c>
    </row>
    <row r="4" spans="2:54" ht="409.15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BB4" s="13"/>
    </row>
    <row r="5" spans="2:54" ht="97.15" customHeight="1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BB5" s="13"/>
    </row>
    <row r="6" spans="2:54" ht="15" hidden="1" customHeight="1" thickBot="1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2:54" ht="14.45" hidden="1" customHeight="1" thickBot="1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54" ht="408" customHeight="1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2:54" ht="21" customHeight="1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2:54" ht="29.25" customHeight="1" thickBot="1">
      <c r="B10" s="119" t="s">
        <v>122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1"/>
    </row>
    <row r="11" spans="2:54" ht="1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54" ht="30" customHeight="1">
      <c r="B12" s="38" t="s">
        <v>121</v>
      </c>
      <c r="C12" s="116"/>
      <c r="D12" s="117"/>
      <c r="E12" s="117"/>
      <c r="F12" s="117"/>
      <c r="G12" s="117"/>
      <c r="H12" s="117"/>
      <c r="I12" s="117"/>
      <c r="J12" s="117"/>
      <c r="K12" s="117"/>
      <c r="L12" s="118"/>
    </row>
    <row r="13" spans="2:54" ht="30" customHeight="1">
      <c r="B13" s="38" t="s">
        <v>36</v>
      </c>
      <c r="C13" s="116"/>
      <c r="D13" s="117"/>
      <c r="E13" s="117"/>
      <c r="F13" s="117"/>
      <c r="G13" s="117"/>
      <c r="H13" s="117"/>
      <c r="I13" s="117"/>
      <c r="J13" s="117"/>
      <c r="K13" s="117"/>
      <c r="L13" s="118"/>
    </row>
    <row r="14" spans="2:54" ht="30" customHeight="1">
      <c r="B14" s="38" t="s">
        <v>37</v>
      </c>
      <c r="C14" s="116"/>
      <c r="D14" s="117"/>
      <c r="E14" s="117"/>
      <c r="F14" s="117"/>
      <c r="G14" s="117"/>
      <c r="H14" s="117"/>
      <c r="I14" s="117"/>
      <c r="J14" s="117"/>
      <c r="K14" s="117"/>
      <c r="L14" s="118"/>
    </row>
    <row r="15" spans="2:54" ht="30" customHeight="1">
      <c r="B15" s="38" t="s">
        <v>38</v>
      </c>
      <c r="C15" s="116"/>
      <c r="D15" s="117"/>
      <c r="E15" s="117"/>
      <c r="F15" s="117"/>
      <c r="G15" s="117"/>
      <c r="H15" s="117"/>
      <c r="I15" s="117"/>
      <c r="J15" s="117"/>
      <c r="K15" s="117"/>
      <c r="L15" s="118"/>
    </row>
    <row r="16" spans="2:54" ht="30" customHeight="1">
      <c r="B16" s="38" t="s">
        <v>149</v>
      </c>
      <c r="C16" s="116"/>
      <c r="D16" s="117"/>
      <c r="E16" s="117"/>
      <c r="F16" s="117"/>
      <c r="G16" s="117"/>
      <c r="H16" s="117"/>
      <c r="I16" s="117"/>
      <c r="J16" s="117"/>
      <c r="K16" s="117"/>
      <c r="L16" s="118"/>
    </row>
    <row r="17" spans="2:15" ht="30" customHeight="1">
      <c r="B17" s="38" t="s">
        <v>39</v>
      </c>
      <c r="C17" s="116" t="s">
        <v>411</v>
      </c>
      <c r="D17" s="117"/>
      <c r="E17" s="117"/>
      <c r="F17" s="117"/>
      <c r="G17" s="117"/>
      <c r="H17" s="117"/>
      <c r="I17" s="117"/>
      <c r="J17" s="117"/>
      <c r="K17" s="117"/>
      <c r="L17" s="118"/>
      <c r="O17" s="37"/>
    </row>
    <row r="18" spans="2:15" ht="30" customHeight="1">
      <c r="B18" s="38" t="s">
        <v>431</v>
      </c>
      <c r="C18" s="116" t="s">
        <v>412</v>
      </c>
      <c r="D18" s="117"/>
      <c r="E18" s="117"/>
      <c r="F18" s="117"/>
      <c r="G18" s="117"/>
      <c r="H18" s="117"/>
      <c r="I18" s="117"/>
      <c r="J18" s="117"/>
      <c r="K18" s="117"/>
      <c r="L18" s="118"/>
    </row>
    <row r="19" spans="2:15" ht="30" customHeight="1">
      <c r="B19" s="38" t="s">
        <v>40</v>
      </c>
      <c r="C19" s="116"/>
      <c r="D19" s="117"/>
      <c r="E19" s="117"/>
      <c r="F19" s="117"/>
      <c r="G19" s="117"/>
      <c r="H19" s="117"/>
      <c r="I19" s="117"/>
      <c r="J19" s="117"/>
      <c r="K19" s="117"/>
      <c r="L19" s="118"/>
    </row>
    <row r="20" spans="2:15" ht="28.5" customHeight="1">
      <c r="B20" s="38" t="s">
        <v>41</v>
      </c>
      <c r="C20" s="116"/>
      <c r="D20" s="117"/>
      <c r="E20" s="117"/>
      <c r="F20" s="117"/>
      <c r="G20" s="117"/>
      <c r="H20" s="117"/>
      <c r="I20" s="117"/>
      <c r="J20" s="117"/>
      <c r="K20" s="117"/>
      <c r="L20" s="118"/>
    </row>
    <row r="21" spans="2:15" ht="30" customHeight="1">
      <c r="B21" s="39" t="s">
        <v>149</v>
      </c>
      <c r="C21" s="89"/>
      <c r="D21" s="90"/>
      <c r="E21" s="90"/>
      <c r="F21" s="90"/>
      <c r="G21" s="90"/>
      <c r="H21" s="90"/>
      <c r="I21" s="90"/>
      <c r="J21" s="90"/>
      <c r="K21" s="90"/>
      <c r="L21" s="91"/>
    </row>
    <row r="22" spans="2:15">
      <c r="B22" s="15"/>
    </row>
    <row r="23" spans="2:15" ht="20.25">
      <c r="B23" s="95" t="s">
        <v>172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2:15" ht="30" customHeight="1">
      <c r="B24" s="40" t="s">
        <v>150</v>
      </c>
      <c r="C24" s="89"/>
      <c r="D24" s="90"/>
      <c r="E24" s="90"/>
      <c r="F24" s="90"/>
      <c r="G24" s="90"/>
      <c r="H24" s="90"/>
      <c r="I24" s="90"/>
      <c r="J24" s="90"/>
      <c r="K24" s="90"/>
      <c r="L24" s="91"/>
    </row>
    <row r="25" spans="2:15" ht="30" customHeight="1">
      <c r="B25" s="40" t="s">
        <v>151</v>
      </c>
      <c r="C25" s="89"/>
      <c r="D25" s="90"/>
      <c r="E25" s="90"/>
      <c r="F25" s="90"/>
      <c r="G25" s="90"/>
      <c r="H25" s="90"/>
      <c r="I25" s="90"/>
      <c r="J25" s="90"/>
      <c r="K25" s="90"/>
      <c r="L25" s="91"/>
    </row>
    <row r="26" spans="2:15" ht="30" customHeight="1">
      <c r="B26" s="40" t="s">
        <v>152</v>
      </c>
      <c r="C26" s="89"/>
      <c r="D26" s="90"/>
      <c r="E26" s="90"/>
      <c r="F26" s="90"/>
      <c r="G26" s="90"/>
      <c r="H26" s="90"/>
      <c r="I26" s="90"/>
      <c r="J26" s="90"/>
      <c r="K26" s="90"/>
      <c r="L26" s="91"/>
    </row>
    <row r="27" spans="2:15" ht="30" customHeight="1">
      <c r="B27" s="40" t="s">
        <v>153</v>
      </c>
      <c r="C27" s="89"/>
      <c r="D27" s="90"/>
      <c r="E27" s="90"/>
      <c r="F27" s="90"/>
      <c r="G27" s="90"/>
      <c r="H27" s="90"/>
      <c r="I27" s="90"/>
      <c r="J27" s="90"/>
      <c r="K27" s="90"/>
      <c r="L27" s="91"/>
    </row>
    <row r="28" spans="2:15" ht="30" customHeight="1">
      <c r="B28" s="40" t="s">
        <v>37</v>
      </c>
      <c r="C28" s="89"/>
      <c r="D28" s="90"/>
      <c r="E28" s="90"/>
      <c r="F28" s="90"/>
      <c r="G28" s="90"/>
      <c r="H28" s="90"/>
      <c r="I28" s="90"/>
      <c r="J28" s="90"/>
      <c r="K28" s="90"/>
      <c r="L28" s="91"/>
    </row>
    <row r="29" spans="2:15" ht="30" customHeight="1">
      <c r="B29" s="40" t="s">
        <v>39</v>
      </c>
      <c r="C29" s="89" t="s">
        <v>411</v>
      </c>
      <c r="D29" s="90"/>
      <c r="E29" s="90"/>
      <c r="F29" s="90"/>
      <c r="G29" s="90"/>
      <c r="H29" s="90"/>
      <c r="I29" s="90"/>
      <c r="J29" s="90"/>
      <c r="K29" s="90"/>
      <c r="L29" s="91"/>
    </row>
    <row r="30" spans="2:15">
      <c r="B30" s="15"/>
    </row>
    <row r="31" spans="2:15">
      <c r="B31" s="15"/>
    </row>
    <row r="32" spans="2:15" ht="30" customHeight="1">
      <c r="B32" s="212" t="s">
        <v>42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4"/>
    </row>
    <row r="33" spans="2:12">
      <c r="B33" s="15"/>
    </row>
    <row r="34" spans="2:12" ht="67.5" customHeight="1">
      <c r="B34" s="100" t="s">
        <v>171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 ht="204.75" customHeight="1"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2:12" ht="45" customHeight="1">
      <c r="B36" s="122" t="s">
        <v>154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</row>
    <row r="37" spans="2:12" ht="328.5" customHeight="1">
      <c r="B37" s="110"/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2:12" s="16" customFormat="1" ht="30" customHeight="1">
      <c r="B38" s="216" t="s">
        <v>44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8"/>
    </row>
    <row r="39" spans="2:12">
      <c r="B39" s="199" t="s">
        <v>413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</row>
    <row r="40" spans="2:12" ht="27.75" customHeight="1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</row>
    <row r="41" spans="2:12" ht="222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3"/>
    </row>
    <row r="42" spans="2:12" ht="105" customHeight="1">
      <c r="B42" s="104"/>
      <c r="C42" s="105"/>
      <c r="D42" s="105"/>
      <c r="E42" s="105"/>
      <c r="F42" s="105"/>
      <c r="G42" s="105"/>
      <c r="H42" s="105"/>
      <c r="I42" s="105"/>
      <c r="J42" s="105"/>
      <c r="K42" s="105"/>
      <c r="L42" s="106"/>
    </row>
    <row r="43" spans="2:12" ht="201" customHeight="1"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9"/>
    </row>
    <row r="45" spans="2:12" ht="66.75" customHeight="1">
      <c r="B45" s="191" t="s">
        <v>414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</row>
    <row r="46" spans="2:12" ht="213.75" customHeight="1"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3"/>
    </row>
    <row r="47" spans="2:12" ht="31.5" customHeight="1">
      <c r="B47" s="104"/>
      <c r="C47" s="105"/>
      <c r="D47" s="105"/>
      <c r="E47" s="105"/>
      <c r="F47" s="105"/>
      <c r="G47" s="105"/>
      <c r="H47" s="105"/>
      <c r="I47" s="105"/>
      <c r="J47" s="105"/>
      <c r="K47" s="105"/>
      <c r="L47" s="106"/>
    </row>
    <row r="48" spans="2:12" ht="345.75" customHeight="1"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9"/>
    </row>
    <row r="50" spans="2:12" hidden="1"/>
    <row r="51" spans="2:12" ht="45" customHeight="1">
      <c r="B51" s="100" t="s">
        <v>137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 ht="4.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2:12" ht="20.25">
      <c r="B53" s="201" t="s">
        <v>140</v>
      </c>
      <c r="C53" s="201"/>
      <c r="D53" s="201"/>
      <c r="E53" s="201"/>
      <c r="F53" s="202" t="s">
        <v>141</v>
      </c>
      <c r="G53" s="202"/>
      <c r="H53" s="202"/>
      <c r="I53" s="202"/>
      <c r="J53" s="202"/>
      <c r="K53" s="202"/>
      <c r="L53" s="202"/>
    </row>
    <row r="54" spans="2:12" ht="15" customHeight="1">
      <c r="B54" s="101"/>
      <c r="C54" s="102"/>
      <c r="D54" s="102"/>
      <c r="E54" s="103"/>
      <c r="F54" s="101"/>
      <c r="G54" s="102"/>
      <c r="H54" s="102"/>
      <c r="I54" s="102"/>
      <c r="J54" s="102"/>
      <c r="K54" s="102"/>
      <c r="L54" s="103"/>
    </row>
    <row r="55" spans="2:12" ht="15" customHeight="1">
      <c r="B55" s="104"/>
      <c r="C55" s="105"/>
      <c r="D55" s="105"/>
      <c r="E55" s="106"/>
      <c r="F55" s="104"/>
      <c r="G55" s="105"/>
      <c r="H55" s="105"/>
      <c r="I55" s="105"/>
      <c r="J55" s="105"/>
      <c r="K55" s="105"/>
      <c r="L55" s="106"/>
    </row>
    <row r="56" spans="2:12" ht="15" customHeight="1">
      <c r="B56" s="104"/>
      <c r="C56" s="105"/>
      <c r="D56" s="105"/>
      <c r="E56" s="106"/>
      <c r="F56" s="104"/>
      <c r="G56" s="105"/>
      <c r="H56" s="105"/>
      <c r="I56" s="105"/>
      <c r="J56" s="105"/>
      <c r="K56" s="105"/>
      <c r="L56" s="106"/>
    </row>
    <row r="57" spans="2:12" ht="15" customHeight="1">
      <c r="B57" s="104"/>
      <c r="C57" s="105"/>
      <c r="D57" s="105"/>
      <c r="E57" s="106"/>
      <c r="F57" s="104"/>
      <c r="G57" s="105"/>
      <c r="H57" s="105"/>
      <c r="I57" s="105"/>
      <c r="J57" s="105"/>
      <c r="K57" s="105"/>
      <c r="L57" s="106"/>
    </row>
    <row r="58" spans="2:12" ht="15" customHeight="1">
      <c r="B58" s="104"/>
      <c r="C58" s="105"/>
      <c r="D58" s="105"/>
      <c r="E58" s="106"/>
      <c r="F58" s="104"/>
      <c r="G58" s="105"/>
      <c r="H58" s="105"/>
      <c r="I58" s="105"/>
      <c r="J58" s="105"/>
      <c r="K58" s="105"/>
      <c r="L58" s="106"/>
    </row>
    <row r="59" spans="2:12" ht="15" customHeight="1">
      <c r="B59" s="104"/>
      <c r="C59" s="105"/>
      <c r="D59" s="105"/>
      <c r="E59" s="106"/>
      <c r="F59" s="104"/>
      <c r="G59" s="105"/>
      <c r="H59" s="105"/>
      <c r="I59" s="105"/>
      <c r="J59" s="105"/>
      <c r="K59" s="105"/>
      <c r="L59" s="106"/>
    </row>
    <row r="60" spans="2:12" ht="15" customHeight="1">
      <c r="B60" s="104"/>
      <c r="C60" s="105"/>
      <c r="D60" s="105"/>
      <c r="E60" s="106"/>
      <c r="F60" s="104"/>
      <c r="G60" s="105"/>
      <c r="H60" s="105"/>
      <c r="I60" s="105"/>
      <c r="J60" s="105"/>
      <c r="K60" s="105"/>
      <c r="L60" s="106"/>
    </row>
    <row r="61" spans="2:12" ht="15" customHeight="1">
      <c r="B61" s="104"/>
      <c r="C61" s="105"/>
      <c r="D61" s="105"/>
      <c r="E61" s="106"/>
      <c r="F61" s="104"/>
      <c r="G61" s="105"/>
      <c r="H61" s="105"/>
      <c r="I61" s="105"/>
      <c r="J61" s="105"/>
      <c r="K61" s="105"/>
      <c r="L61" s="106"/>
    </row>
    <row r="62" spans="2:12" ht="15" customHeight="1">
      <c r="B62" s="104"/>
      <c r="C62" s="105"/>
      <c r="D62" s="105"/>
      <c r="E62" s="106"/>
      <c r="F62" s="104"/>
      <c r="G62" s="105"/>
      <c r="H62" s="105"/>
      <c r="I62" s="105"/>
      <c r="J62" s="105"/>
      <c r="K62" s="105"/>
      <c r="L62" s="106"/>
    </row>
    <row r="63" spans="2:12" ht="15" customHeight="1">
      <c r="B63" s="104"/>
      <c r="C63" s="105"/>
      <c r="D63" s="105"/>
      <c r="E63" s="106"/>
      <c r="F63" s="104"/>
      <c r="G63" s="105"/>
      <c r="H63" s="105"/>
      <c r="I63" s="105"/>
      <c r="J63" s="105"/>
      <c r="K63" s="105"/>
      <c r="L63" s="106"/>
    </row>
    <row r="64" spans="2:12" ht="15" customHeight="1">
      <c r="B64" s="104"/>
      <c r="C64" s="105"/>
      <c r="D64" s="105"/>
      <c r="E64" s="106"/>
      <c r="F64" s="104"/>
      <c r="G64" s="105"/>
      <c r="H64" s="105"/>
      <c r="I64" s="105"/>
      <c r="J64" s="105"/>
      <c r="K64" s="105"/>
      <c r="L64" s="106"/>
    </row>
    <row r="65" spans="2:12" ht="15" customHeight="1">
      <c r="B65" s="104"/>
      <c r="C65" s="105"/>
      <c r="D65" s="105"/>
      <c r="E65" s="106"/>
      <c r="F65" s="104"/>
      <c r="G65" s="105"/>
      <c r="H65" s="105"/>
      <c r="I65" s="105"/>
      <c r="J65" s="105"/>
      <c r="K65" s="105"/>
      <c r="L65" s="106"/>
    </row>
    <row r="66" spans="2:12" ht="15" customHeight="1">
      <c r="B66" s="104"/>
      <c r="C66" s="105"/>
      <c r="D66" s="105"/>
      <c r="E66" s="106"/>
      <c r="F66" s="104"/>
      <c r="G66" s="105"/>
      <c r="H66" s="105"/>
      <c r="I66" s="105"/>
      <c r="J66" s="105"/>
      <c r="K66" s="105"/>
      <c r="L66" s="106"/>
    </row>
    <row r="67" spans="2:12" ht="15" customHeight="1">
      <c r="B67" s="104"/>
      <c r="C67" s="105"/>
      <c r="D67" s="105"/>
      <c r="E67" s="106"/>
      <c r="F67" s="104"/>
      <c r="G67" s="105"/>
      <c r="H67" s="105"/>
      <c r="I67" s="105"/>
      <c r="J67" s="105"/>
      <c r="K67" s="105"/>
      <c r="L67" s="106"/>
    </row>
    <row r="68" spans="2:12" ht="15" customHeight="1">
      <c r="B68" s="104"/>
      <c r="C68" s="105"/>
      <c r="D68" s="105"/>
      <c r="E68" s="106"/>
      <c r="F68" s="104"/>
      <c r="G68" s="105"/>
      <c r="H68" s="105"/>
      <c r="I68" s="105"/>
      <c r="J68" s="105"/>
      <c r="K68" s="105"/>
      <c r="L68" s="106"/>
    </row>
    <row r="69" spans="2:12" ht="15" customHeight="1">
      <c r="B69" s="104"/>
      <c r="C69" s="105"/>
      <c r="D69" s="105"/>
      <c r="E69" s="106"/>
      <c r="F69" s="104"/>
      <c r="G69" s="105"/>
      <c r="H69" s="105"/>
      <c r="I69" s="105"/>
      <c r="J69" s="105"/>
      <c r="K69" s="105"/>
      <c r="L69" s="106"/>
    </row>
    <row r="70" spans="2:12" ht="15" customHeight="1">
      <c r="B70" s="104"/>
      <c r="C70" s="105"/>
      <c r="D70" s="105"/>
      <c r="E70" s="106"/>
      <c r="F70" s="104"/>
      <c r="G70" s="105"/>
      <c r="H70" s="105"/>
      <c r="I70" s="105"/>
      <c r="J70" s="105"/>
      <c r="K70" s="105"/>
      <c r="L70" s="106"/>
    </row>
    <row r="71" spans="2:12" ht="15" customHeight="1">
      <c r="B71" s="104"/>
      <c r="C71" s="105"/>
      <c r="D71" s="105"/>
      <c r="E71" s="106"/>
      <c r="F71" s="104"/>
      <c r="G71" s="105"/>
      <c r="H71" s="105"/>
      <c r="I71" s="105"/>
      <c r="J71" s="105"/>
      <c r="K71" s="105"/>
      <c r="L71" s="106"/>
    </row>
    <row r="72" spans="2:12" ht="15" customHeight="1">
      <c r="B72" s="104"/>
      <c r="C72" s="105"/>
      <c r="D72" s="105"/>
      <c r="E72" s="106"/>
      <c r="F72" s="104"/>
      <c r="G72" s="105"/>
      <c r="H72" s="105"/>
      <c r="I72" s="105"/>
      <c r="J72" s="105"/>
      <c r="K72" s="105"/>
      <c r="L72" s="106"/>
    </row>
    <row r="73" spans="2:12" ht="15" customHeight="1">
      <c r="B73" s="104"/>
      <c r="C73" s="105"/>
      <c r="D73" s="105"/>
      <c r="E73" s="106"/>
      <c r="F73" s="104"/>
      <c r="G73" s="105"/>
      <c r="H73" s="105"/>
      <c r="I73" s="105"/>
      <c r="J73" s="105"/>
      <c r="K73" s="105"/>
      <c r="L73" s="106"/>
    </row>
    <row r="74" spans="2:12" ht="15" customHeight="1">
      <c r="B74" s="104"/>
      <c r="C74" s="105"/>
      <c r="D74" s="105"/>
      <c r="E74" s="106"/>
      <c r="F74" s="104"/>
      <c r="G74" s="105"/>
      <c r="H74" s="105"/>
      <c r="I74" s="105"/>
      <c r="J74" s="105"/>
      <c r="K74" s="105"/>
      <c r="L74" s="106"/>
    </row>
    <row r="75" spans="2:12" ht="15" customHeight="1">
      <c r="B75" s="104"/>
      <c r="C75" s="105"/>
      <c r="D75" s="105"/>
      <c r="E75" s="106"/>
      <c r="F75" s="104"/>
      <c r="G75" s="105"/>
      <c r="H75" s="105"/>
      <c r="I75" s="105"/>
      <c r="J75" s="105"/>
      <c r="K75" s="105"/>
      <c r="L75" s="106"/>
    </row>
    <row r="76" spans="2:12" ht="15" customHeight="1">
      <c r="B76" s="104"/>
      <c r="C76" s="105"/>
      <c r="D76" s="105"/>
      <c r="E76" s="106"/>
      <c r="F76" s="104"/>
      <c r="G76" s="105"/>
      <c r="H76" s="105"/>
      <c r="I76" s="105"/>
      <c r="J76" s="105"/>
      <c r="K76" s="105"/>
      <c r="L76" s="106"/>
    </row>
    <row r="77" spans="2:12" ht="15" customHeight="1">
      <c r="B77" s="104"/>
      <c r="C77" s="105"/>
      <c r="D77" s="105"/>
      <c r="E77" s="106"/>
      <c r="F77" s="104"/>
      <c r="G77" s="105"/>
      <c r="H77" s="105"/>
      <c r="I77" s="105"/>
      <c r="J77" s="105"/>
      <c r="K77" s="105"/>
      <c r="L77" s="106"/>
    </row>
    <row r="78" spans="2:12" ht="15" customHeight="1">
      <c r="B78" s="104"/>
      <c r="C78" s="105"/>
      <c r="D78" s="105"/>
      <c r="E78" s="106"/>
      <c r="F78" s="104"/>
      <c r="G78" s="105"/>
      <c r="H78" s="105"/>
      <c r="I78" s="105"/>
      <c r="J78" s="105"/>
      <c r="K78" s="105"/>
      <c r="L78" s="106"/>
    </row>
    <row r="79" spans="2:12" ht="15" customHeight="1">
      <c r="B79" s="104"/>
      <c r="C79" s="105"/>
      <c r="D79" s="105"/>
      <c r="E79" s="106"/>
      <c r="F79" s="104"/>
      <c r="G79" s="105"/>
      <c r="H79" s="105"/>
      <c r="I79" s="105"/>
      <c r="J79" s="105"/>
      <c r="K79" s="105"/>
      <c r="L79" s="106"/>
    </row>
    <row r="80" spans="2:12" ht="15" customHeight="1">
      <c r="B80" s="104"/>
      <c r="C80" s="105"/>
      <c r="D80" s="105"/>
      <c r="E80" s="106"/>
      <c r="F80" s="104"/>
      <c r="G80" s="105"/>
      <c r="H80" s="105"/>
      <c r="I80" s="105"/>
      <c r="J80" s="105"/>
      <c r="K80" s="105"/>
      <c r="L80" s="106"/>
    </row>
    <row r="81" spans="2:12" ht="15" customHeight="1">
      <c r="B81" s="104"/>
      <c r="C81" s="105"/>
      <c r="D81" s="105"/>
      <c r="E81" s="106"/>
      <c r="F81" s="104"/>
      <c r="G81" s="105"/>
      <c r="H81" s="105"/>
      <c r="I81" s="105"/>
      <c r="J81" s="105"/>
      <c r="K81" s="105"/>
      <c r="L81" s="106"/>
    </row>
    <row r="82" spans="2:12" ht="15" customHeight="1">
      <c r="B82" s="104"/>
      <c r="C82" s="105"/>
      <c r="D82" s="105"/>
      <c r="E82" s="106"/>
      <c r="F82" s="104"/>
      <c r="G82" s="105"/>
      <c r="H82" s="105"/>
      <c r="I82" s="105"/>
      <c r="J82" s="105"/>
      <c r="K82" s="105"/>
      <c r="L82" s="106"/>
    </row>
    <row r="83" spans="2:12" ht="15" customHeight="1">
      <c r="B83" s="104"/>
      <c r="C83" s="105"/>
      <c r="D83" s="105"/>
      <c r="E83" s="106"/>
      <c r="F83" s="104"/>
      <c r="G83" s="105"/>
      <c r="H83" s="105"/>
      <c r="I83" s="105"/>
      <c r="J83" s="105"/>
      <c r="K83" s="105"/>
      <c r="L83" s="106"/>
    </row>
    <row r="84" spans="2:12" ht="15" customHeight="1">
      <c r="B84" s="104"/>
      <c r="C84" s="105"/>
      <c r="D84" s="105"/>
      <c r="E84" s="106"/>
      <c r="F84" s="104"/>
      <c r="G84" s="105"/>
      <c r="H84" s="105"/>
      <c r="I84" s="105"/>
      <c r="J84" s="105"/>
      <c r="K84" s="105"/>
      <c r="L84" s="106"/>
    </row>
    <row r="85" spans="2:12" ht="15" customHeight="1">
      <c r="B85" s="104"/>
      <c r="C85" s="105"/>
      <c r="D85" s="105"/>
      <c r="E85" s="106"/>
      <c r="F85" s="104"/>
      <c r="G85" s="105"/>
      <c r="H85" s="105"/>
      <c r="I85" s="105"/>
      <c r="J85" s="105"/>
      <c r="K85" s="105"/>
      <c r="L85" s="106"/>
    </row>
    <row r="86" spans="2:12" ht="15" customHeight="1">
      <c r="B86" s="104"/>
      <c r="C86" s="105"/>
      <c r="D86" s="105"/>
      <c r="E86" s="106"/>
      <c r="F86" s="104"/>
      <c r="G86" s="105"/>
      <c r="H86" s="105"/>
      <c r="I86" s="105"/>
      <c r="J86" s="105"/>
      <c r="K86" s="105"/>
      <c r="L86" s="106"/>
    </row>
    <row r="87" spans="2:12" ht="15" customHeight="1">
      <c r="B87" s="104"/>
      <c r="C87" s="105"/>
      <c r="D87" s="105"/>
      <c r="E87" s="106"/>
      <c r="F87" s="104"/>
      <c r="G87" s="105"/>
      <c r="H87" s="105"/>
      <c r="I87" s="105"/>
      <c r="J87" s="105"/>
      <c r="K87" s="105"/>
      <c r="L87" s="106"/>
    </row>
    <row r="88" spans="2:12" ht="15" customHeight="1">
      <c r="B88" s="104"/>
      <c r="C88" s="105"/>
      <c r="D88" s="105"/>
      <c r="E88" s="106"/>
      <c r="F88" s="104"/>
      <c r="G88" s="105"/>
      <c r="H88" s="105"/>
      <c r="I88" s="105"/>
      <c r="J88" s="105"/>
      <c r="K88" s="105"/>
      <c r="L88" s="106"/>
    </row>
    <row r="89" spans="2:12" ht="15" customHeight="1">
      <c r="B89" s="104"/>
      <c r="C89" s="105"/>
      <c r="D89" s="105"/>
      <c r="E89" s="106"/>
      <c r="F89" s="104"/>
      <c r="G89" s="105"/>
      <c r="H89" s="105"/>
      <c r="I89" s="105"/>
      <c r="J89" s="105"/>
      <c r="K89" s="105"/>
      <c r="L89" s="106"/>
    </row>
    <row r="90" spans="2:12">
      <c r="B90" s="104"/>
      <c r="C90" s="105"/>
      <c r="D90" s="105"/>
      <c r="E90" s="106"/>
      <c r="F90" s="104"/>
      <c r="G90" s="105"/>
      <c r="H90" s="105"/>
      <c r="I90" s="105"/>
      <c r="J90" s="105"/>
      <c r="K90" s="105"/>
      <c r="L90" s="106"/>
    </row>
    <row r="91" spans="2:12">
      <c r="B91" s="104"/>
      <c r="C91" s="105"/>
      <c r="D91" s="105"/>
      <c r="E91" s="106"/>
      <c r="F91" s="104"/>
      <c r="G91" s="105"/>
      <c r="H91" s="105"/>
      <c r="I91" s="105"/>
      <c r="J91" s="105"/>
      <c r="K91" s="105"/>
      <c r="L91" s="106"/>
    </row>
    <row r="92" spans="2:12" ht="15" customHeight="1">
      <c r="B92" s="104"/>
      <c r="C92" s="105"/>
      <c r="D92" s="105"/>
      <c r="E92" s="106"/>
      <c r="F92" s="104"/>
      <c r="G92" s="105"/>
      <c r="H92" s="105"/>
      <c r="I92" s="105"/>
      <c r="J92" s="105"/>
      <c r="K92" s="105"/>
      <c r="L92" s="106"/>
    </row>
    <row r="93" spans="2:12" ht="15.75" customHeight="1">
      <c r="B93" s="107"/>
      <c r="C93" s="108"/>
      <c r="D93" s="108"/>
      <c r="E93" s="109"/>
      <c r="F93" s="107"/>
      <c r="G93" s="108"/>
      <c r="H93" s="108"/>
      <c r="I93" s="108"/>
      <c r="J93" s="108"/>
      <c r="K93" s="108"/>
      <c r="L93" s="109"/>
    </row>
    <row r="94" spans="2:12" ht="20.25">
      <c r="B94" s="201" t="s">
        <v>138</v>
      </c>
      <c r="C94" s="201"/>
      <c r="D94" s="201"/>
      <c r="E94" s="201"/>
      <c r="F94" s="202" t="s">
        <v>139</v>
      </c>
      <c r="G94" s="202"/>
      <c r="H94" s="202"/>
      <c r="I94" s="202"/>
      <c r="J94" s="202"/>
      <c r="K94" s="202"/>
      <c r="L94" s="202"/>
    </row>
    <row r="95" spans="2:12" ht="15" customHeight="1">
      <c r="B95" s="239"/>
      <c r="C95" s="240"/>
      <c r="D95" s="240"/>
      <c r="E95" s="241"/>
      <c r="F95" s="239"/>
      <c r="G95" s="240"/>
      <c r="H95" s="240"/>
      <c r="I95" s="240"/>
      <c r="J95" s="240"/>
      <c r="K95" s="240"/>
      <c r="L95" s="241"/>
    </row>
    <row r="96" spans="2:12" ht="15" customHeight="1">
      <c r="B96" s="242"/>
      <c r="C96" s="243"/>
      <c r="D96" s="243"/>
      <c r="E96" s="244"/>
      <c r="F96" s="242"/>
      <c r="G96" s="243"/>
      <c r="H96" s="243"/>
      <c r="I96" s="243"/>
      <c r="J96" s="243"/>
      <c r="K96" s="243"/>
      <c r="L96" s="244"/>
    </row>
    <row r="97" spans="2:12" ht="15" customHeight="1">
      <c r="B97" s="242"/>
      <c r="C97" s="243"/>
      <c r="D97" s="243"/>
      <c r="E97" s="244"/>
      <c r="F97" s="242"/>
      <c r="G97" s="243"/>
      <c r="H97" s="243"/>
      <c r="I97" s="243"/>
      <c r="J97" s="243"/>
      <c r="K97" s="243"/>
      <c r="L97" s="244"/>
    </row>
    <row r="98" spans="2:12" ht="15" customHeight="1">
      <c r="B98" s="242"/>
      <c r="C98" s="243"/>
      <c r="D98" s="243"/>
      <c r="E98" s="244"/>
      <c r="F98" s="242"/>
      <c r="G98" s="243"/>
      <c r="H98" s="243"/>
      <c r="I98" s="243"/>
      <c r="J98" s="243"/>
      <c r="K98" s="243"/>
      <c r="L98" s="244"/>
    </row>
    <row r="99" spans="2:12" ht="15" customHeight="1">
      <c r="B99" s="242"/>
      <c r="C99" s="243"/>
      <c r="D99" s="243"/>
      <c r="E99" s="244"/>
      <c r="F99" s="242"/>
      <c r="G99" s="243"/>
      <c r="H99" s="243"/>
      <c r="I99" s="243"/>
      <c r="J99" s="243"/>
      <c r="K99" s="243"/>
      <c r="L99" s="244"/>
    </row>
    <row r="100" spans="2:12" ht="15" customHeight="1">
      <c r="B100" s="242"/>
      <c r="C100" s="243"/>
      <c r="D100" s="243"/>
      <c r="E100" s="244"/>
      <c r="F100" s="242"/>
      <c r="G100" s="243"/>
      <c r="H100" s="243"/>
      <c r="I100" s="243"/>
      <c r="J100" s="243"/>
      <c r="K100" s="243"/>
      <c r="L100" s="244"/>
    </row>
    <row r="101" spans="2:12" ht="15" customHeight="1">
      <c r="B101" s="242"/>
      <c r="C101" s="243"/>
      <c r="D101" s="243"/>
      <c r="E101" s="244"/>
      <c r="F101" s="242"/>
      <c r="G101" s="243"/>
      <c r="H101" s="243"/>
      <c r="I101" s="243"/>
      <c r="J101" s="243"/>
      <c r="K101" s="243"/>
      <c r="L101" s="244"/>
    </row>
    <row r="102" spans="2:12" ht="15" customHeight="1">
      <c r="B102" s="242"/>
      <c r="C102" s="243"/>
      <c r="D102" s="243"/>
      <c r="E102" s="244"/>
      <c r="F102" s="242"/>
      <c r="G102" s="243"/>
      <c r="H102" s="243"/>
      <c r="I102" s="243"/>
      <c r="J102" s="243"/>
      <c r="K102" s="243"/>
      <c r="L102" s="244"/>
    </row>
    <row r="103" spans="2:12" ht="15" customHeight="1">
      <c r="B103" s="242"/>
      <c r="C103" s="243"/>
      <c r="D103" s="243"/>
      <c r="E103" s="244"/>
      <c r="F103" s="242"/>
      <c r="G103" s="243"/>
      <c r="H103" s="243"/>
      <c r="I103" s="243"/>
      <c r="J103" s="243"/>
      <c r="K103" s="243"/>
      <c r="L103" s="244"/>
    </row>
    <row r="104" spans="2:12" ht="15" customHeight="1">
      <c r="B104" s="242"/>
      <c r="C104" s="243"/>
      <c r="D104" s="243"/>
      <c r="E104" s="244"/>
      <c r="F104" s="242"/>
      <c r="G104" s="243"/>
      <c r="H104" s="243"/>
      <c r="I104" s="243"/>
      <c r="J104" s="243"/>
      <c r="K104" s="243"/>
      <c r="L104" s="244"/>
    </row>
    <row r="105" spans="2:12" ht="15" customHeight="1">
      <c r="B105" s="242"/>
      <c r="C105" s="243"/>
      <c r="D105" s="243"/>
      <c r="E105" s="244"/>
      <c r="F105" s="242"/>
      <c r="G105" s="243"/>
      <c r="H105" s="243"/>
      <c r="I105" s="243"/>
      <c r="J105" s="243"/>
      <c r="K105" s="243"/>
      <c r="L105" s="244"/>
    </row>
    <row r="106" spans="2:12" ht="15" customHeight="1">
      <c r="B106" s="242"/>
      <c r="C106" s="243"/>
      <c r="D106" s="243"/>
      <c r="E106" s="244"/>
      <c r="F106" s="242"/>
      <c r="G106" s="243"/>
      <c r="H106" s="243"/>
      <c r="I106" s="243"/>
      <c r="J106" s="243"/>
      <c r="K106" s="243"/>
      <c r="L106" s="244"/>
    </row>
    <row r="107" spans="2:12" ht="15" customHeight="1">
      <c r="B107" s="242"/>
      <c r="C107" s="243"/>
      <c r="D107" s="243"/>
      <c r="E107" s="244"/>
      <c r="F107" s="242"/>
      <c r="G107" s="243"/>
      <c r="H107" s="243"/>
      <c r="I107" s="243"/>
      <c r="J107" s="243"/>
      <c r="K107" s="243"/>
      <c r="L107" s="244"/>
    </row>
    <row r="108" spans="2:12" ht="15" customHeight="1">
      <c r="B108" s="242"/>
      <c r="C108" s="243"/>
      <c r="D108" s="243"/>
      <c r="E108" s="244"/>
      <c r="F108" s="242"/>
      <c r="G108" s="243"/>
      <c r="H108" s="243"/>
      <c r="I108" s="243"/>
      <c r="J108" s="243"/>
      <c r="K108" s="243"/>
      <c r="L108" s="244"/>
    </row>
    <row r="109" spans="2:12" ht="15" customHeight="1">
      <c r="B109" s="242"/>
      <c r="C109" s="243"/>
      <c r="D109" s="243"/>
      <c r="E109" s="244"/>
      <c r="F109" s="242"/>
      <c r="G109" s="243"/>
      <c r="H109" s="243"/>
      <c r="I109" s="243"/>
      <c r="J109" s="243"/>
      <c r="K109" s="243"/>
      <c r="L109" s="244"/>
    </row>
    <row r="110" spans="2:12" ht="15" customHeight="1">
      <c r="B110" s="242"/>
      <c r="C110" s="243"/>
      <c r="D110" s="243"/>
      <c r="E110" s="244"/>
      <c r="F110" s="242"/>
      <c r="G110" s="243"/>
      <c r="H110" s="243"/>
      <c r="I110" s="243"/>
      <c r="J110" s="243"/>
      <c r="K110" s="243"/>
      <c r="L110" s="244"/>
    </row>
    <row r="111" spans="2:12" ht="15" customHeight="1">
      <c r="B111" s="242"/>
      <c r="C111" s="243"/>
      <c r="D111" s="243"/>
      <c r="E111" s="244"/>
      <c r="F111" s="242"/>
      <c r="G111" s="243"/>
      <c r="H111" s="243"/>
      <c r="I111" s="243"/>
      <c r="J111" s="243"/>
      <c r="K111" s="243"/>
      <c r="L111" s="244"/>
    </row>
    <row r="112" spans="2:12" ht="15" customHeight="1">
      <c r="B112" s="242"/>
      <c r="C112" s="243"/>
      <c r="D112" s="243"/>
      <c r="E112" s="244"/>
      <c r="F112" s="242"/>
      <c r="G112" s="243"/>
      <c r="H112" s="243"/>
      <c r="I112" s="243"/>
      <c r="J112" s="243"/>
      <c r="K112" s="243"/>
      <c r="L112" s="244"/>
    </row>
    <row r="113" spans="2:12" ht="15" customHeight="1">
      <c r="B113" s="242"/>
      <c r="C113" s="243"/>
      <c r="D113" s="243"/>
      <c r="E113" s="244"/>
      <c r="F113" s="242"/>
      <c r="G113" s="243"/>
      <c r="H113" s="243"/>
      <c r="I113" s="243"/>
      <c r="J113" s="243"/>
      <c r="K113" s="243"/>
      <c r="L113" s="244"/>
    </row>
    <row r="114" spans="2:12" ht="15" customHeight="1">
      <c r="B114" s="242"/>
      <c r="C114" s="243"/>
      <c r="D114" s="243"/>
      <c r="E114" s="244"/>
      <c r="F114" s="242"/>
      <c r="G114" s="243"/>
      <c r="H114" s="243"/>
      <c r="I114" s="243"/>
      <c r="J114" s="243"/>
      <c r="K114" s="243"/>
      <c r="L114" s="244"/>
    </row>
    <row r="115" spans="2:12" ht="15" customHeight="1">
      <c r="B115" s="242"/>
      <c r="C115" s="243"/>
      <c r="D115" s="243"/>
      <c r="E115" s="244"/>
      <c r="F115" s="242"/>
      <c r="G115" s="243"/>
      <c r="H115" s="243"/>
      <c r="I115" s="243"/>
      <c r="J115" s="243"/>
      <c r="K115" s="243"/>
      <c r="L115" s="244"/>
    </row>
    <row r="116" spans="2:12" ht="15" customHeight="1">
      <c r="B116" s="242"/>
      <c r="C116" s="243"/>
      <c r="D116" s="243"/>
      <c r="E116" s="244"/>
      <c r="F116" s="242"/>
      <c r="G116" s="243"/>
      <c r="H116" s="243"/>
      <c r="I116" s="243"/>
      <c r="J116" s="243"/>
      <c r="K116" s="243"/>
      <c r="L116" s="244"/>
    </row>
    <row r="117" spans="2:12" ht="15" customHeight="1">
      <c r="B117" s="242"/>
      <c r="C117" s="243"/>
      <c r="D117" s="243"/>
      <c r="E117" s="244"/>
      <c r="F117" s="242"/>
      <c r="G117" s="243"/>
      <c r="H117" s="243"/>
      <c r="I117" s="243"/>
      <c r="J117" s="243"/>
      <c r="K117" s="243"/>
      <c r="L117" s="244"/>
    </row>
    <row r="118" spans="2:12" ht="15" customHeight="1">
      <c r="B118" s="242"/>
      <c r="C118" s="243"/>
      <c r="D118" s="243"/>
      <c r="E118" s="244"/>
      <c r="F118" s="242"/>
      <c r="G118" s="243"/>
      <c r="H118" s="243"/>
      <c r="I118" s="243"/>
      <c r="J118" s="243"/>
      <c r="K118" s="243"/>
      <c r="L118" s="244"/>
    </row>
    <row r="119" spans="2:12" ht="15" customHeight="1">
      <c r="B119" s="242"/>
      <c r="C119" s="243"/>
      <c r="D119" s="243"/>
      <c r="E119" s="244"/>
      <c r="F119" s="242"/>
      <c r="G119" s="243"/>
      <c r="H119" s="243"/>
      <c r="I119" s="243"/>
      <c r="J119" s="243"/>
      <c r="K119" s="243"/>
      <c r="L119" s="244"/>
    </row>
    <row r="120" spans="2:12" ht="15" customHeight="1">
      <c r="B120" s="242"/>
      <c r="C120" s="243"/>
      <c r="D120" s="243"/>
      <c r="E120" s="244"/>
      <c r="F120" s="242"/>
      <c r="G120" s="243"/>
      <c r="H120" s="243"/>
      <c r="I120" s="243"/>
      <c r="J120" s="243"/>
      <c r="K120" s="243"/>
      <c r="L120" s="244"/>
    </row>
    <row r="121" spans="2:12" ht="15" customHeight="1">
      <c r="B121" s="242"/>
      <c r="C121" s="243"/>
      <c r="D121" s="243"/>
      <c r="E121" s="244"/>
      <c r="F121" s="242"/>
      <c r="G121" s="243"/>
      <c r="H121" s="243"/>
      <c r="I121" s="243"/>
      <c r="J121" s="243"/>
      <c r="K121" s="243"/>
      <c r="L121" s="244"/>
    </row>
    <row r="122" spans="2:12" ht="15" customHeight="1">
      <c r="B122" s="242"/>
      <c r="C122" s="243"/>
      <c r="D122" s="243"/>
      <c r="E122" s="244"/>
      <c r="F122" s="242"/>
      <c r="G122" s="243"/>
      <c r="H122" s="243"/>
      <c r="I122" s="243"/>
      <c r="J122" s="243"/>
      <c r="K122" s="243"/>
      <c r="L122" s="244"/>
    </row>
    <row r="123" spans="2:12" ht="15" customHeight="1">
      <c r="B123" s="242"/>
      <c r="C123" s="243"/>
      <c r="D123" s="243"/>
      <c r="E123" s="244"/>
      <c r="F123" s="242"/>
      <c r="G123" s="243"/>
      <c r="H123" s="243"/>
      <c r="I123" s="243"/>
      <c r="J123" s="243"/>
      <c r="K123" s="243"/>
      <c r="L123" s="244"/>
    </row>
    <row r="124" spans="2:12" ht="15" customHeight="1">
      <c r="B124" s="242"/>
      <c r="C124" s="243"/>
      <c r="D124" s="243"/>
      <c r="E124" s="244"/>
      <c r="F124" s="242"/>
      <c r="G124" s="243"/>
      <c r="H124" s="243"/>
      <c r="I124" s="243"/>
      <c r="J124" s="243"/>
      <c r="K124" s="243"/>
      <c r="L124" s="244"/>
    </row>
    <row r="125" spans="2:12" ht="15" customHeight="1">
      <c r="B125" s="242"/>
      <c r="C125" s="243"/>
      <c r="D125" s="243"/>
      <c r="E125" s="244"/>
      <c r="F125" s="242"/>
      <c r="G125" s="243"/>
      <c r="H125" s="243"/>
      <c r="I125" s="243"/>
      <c r="J125" s="243"/>
      <c r="K125" s="243"/>
      <c r="L125" s="244"/>
    </row>
    <row r="126" spans="2:12" ht="15" customHeight="1">
      <c r="B126" s="242"/>
      <c r="C126" s="243"/>
      <c r="D126" s="243"/>
      <c r="E126" s="244"/>
      <c r="F126" s="242"/>
      <c r="G126" s="243"/>
      <c r="H126" s="243"/>
      <c r="I126" s="243"/>
      <c r="J126" s="243"/>
      <c r="K126" s="243"/>
      <c r="L126" s="244"/>
    </row>
    <row r="127" spans="2:12" ht="15" customHeight="1">
      <c r="B127" s="242"/>
      <c r="C127" s="243"/>
      <c r="D127" s="243"/>
      <c r="E127" s="244"/>
      <c r="F127" s="242"/>
      <c r="G127" s="243"/>
      <c r="H127" s="243"/>
      <c r="I127" s="243"/>
      <c r="J127" s="243"/>
      <c r="K127" s="243"/>
      <c r="L127" s="244"/>
    </row>
    <row r="128" spans="2:12" ht="15" customHeight="1">
      <c r="B128" s="242"/>
      <c r="C128" s="243"/>
      <c r="D128" s="243"/>
      <c r="E128" s="244"/>
      <c r="F128" s="242"/>
      <c r="G128" s="243"/>
      <c r="H128" s="243"/>
      <c r="I128" s="243"/>
      <c r="J128" s="243"/>
      <c r="K128" s="243"/>
      <c r="L128" s="244"/>
    </row>
    <row r="129" spans="2:12" ht="15" customHeight="1">
      <c r="B129" s="242"/>
      <c r="C129" s="243"/>
      <c r="D129" s="243"/>
      <c r="E129" s="244"/>
      <c r="F129" s="242"/>
      <c r="G129" s="243"/>
      <c r="H129" s="243"/>
      <c r="I129" s="243"/>
      <c r="J129" s="243"/>
      <c r="K129" s="243"/>
      <c r="L129" s="244"/>
    </row>
    <row r="130" spans="2:12" ht="15" customHeight="1">
      <c r="B130" s="242"/>
      <c r="C130" s="243"/>
      <c r="D130" s="243"/>
      <c r="E130" s="244"/>
      <c r="F130" s="242"/>
      <c r="G130" s="243"/>
      <c r="H130" s="243"/>
      <c r="I130" s="243"/>
      <c r="J130" s="243"/>
      <c r="K130" s="243"/>
      <c r="L130" s="244"/>
    </row>
    <row r="131" spans="2:12" ht="15" customHeight="1">
      <c r="B131" s="242"/>
      <c r="C131" s="243"/>
      <c r="D131" s="243"/>
      <c r="E131" s="244"/>
      <c r="F131" s="242"/>
      <c r="G131" s="243"/>
      <c r="H131" s="243"/>
      <c r="I131" s="243"/>
      <c r="J131" s="243"/>
      <c r="K131" s="243"/>
      <c r="L131" s="244"/>
    </row>
    <row r="132" spans="2:12" ht="15" customHeight="1">
      <c r="B132" s="242"/>
      <c r="C132" s="243"/>
      <c r="D132" s="243"/>
      <c r="E132" s="244"/>
      <c r="F132" s="242"/>
      <c r="G132" s="243"/>
      <c r="H132" s="243"/>
      <c r="I132" s="243"/>
      <c r="J132" s="243"/>
      <c r="K132" s="243"/>
      <c r="L132" s="244"/>
    </row>
    <row r="133" spans="2:12">
      <c r="B133" s="242"/>
      <c r="C133" s="243"/>
      <c r="D133" s="243"/>
      <c r="E133" s="244"/>
      <c r="F133" s="242"/>
      <c r="G133" s="243"/>
      <c r="H133" s="243"/>
      <c r="I133" s="243"/>
      <c r="J133" s="243"/>
      <c r="K133" s="243"/>
      <c r="L133" s="244"/>
    </row>
    <row r="134" spans="2:12">
      <c r="B134" s="242"/>
      <c r="C134" s="243"/>
      <c r="D134" s="243"/>
      <c r="E134" s="244"/>
      <c r="F134" s="242"/>
      <c r="G134" s="243"/>
      <c r="H134" s="243"/>
      <c r="I134" s="243"/>
      <c r="J134" s="243"/>
      <c r="K134" s="243"/>
      <c r="L134" s="244"/>
    </row>
    <row r="135" spans="2:12">
      <c r="B135" s="245"/>
      <c r="C135" s="246"/>
      <c r="D135" s="246"/>
      <c r="E135" s="247"/>
      <c r="F135" s="245"/>
      <c r="G135" s="246"/>
      <c r="H135" s="246"/>
      <c r="I135" s="246"/>
      <c r="J135" s="246"/>
      <c r="K135" s="246"/>
      <c r="L135" s="247"/>
    </row>
    <row r="137" spans="2:12" ht="38.25" customHeight="1">
      <c r="B137" s="221" t="s">
        <v>132</v>
      </c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</row>
    <row r="138" spans="2:12" ht="36.75" customHeight="1">
      <c r="B138" s="192" t="s">
        <v>123</v>
      </c>
      <c r="C138" s="113"/>
      <c r="D138" s="113"/>
      <c r="E138" s="114"/>
      <c r="F138" s="113" t="s">
        <v>124</v>
      </c>
      <c r="G138" s="113"/>
      <c r="H138" s="113"/>
      <c r="I138" s="113"/>
      <c r="J138" s="113"/>
      <c r="K138" s="113"/>
      <c r="L138" s="114"/>
    </row>
    <row r="139" spans="2:12" ht="30" customHeight="1">
      <c r="B139" s="193" t="s">
        <v>125</v>
      </c>
      <c r="C139" s="194"/>
      <c r="D139" s="195"/>
      <c r="E139" s="18"/>
      <c r="F139" s="193" t="s">
        <v>133</v>
      </c>
      <c r="G139" s="194"/>
      <c r="H139" s="194"/>
      <c r="I139" s="194"/>
      <c r="J139" s="194"/>
      <c r="K139" s="195"/>
      <c r="L139" s="18"/>
    </row>
    <row r="140" spans="2:12" ht="30" customHeight="1">
      <c r="B140" s="193" t="s">
        <v>126</v>
      </c>
      <c r="C140" s="196"/>
      <c r="D140" s="197"/>
      <c r="E140" s="18"/>
      <c r="F140" s="193" t="s">
        <v>134</v>
      </c>
      <c r="G140" s="194"/>
      <c r="H140" s="194"/>
      <c r="I140" s="194"/>
      <c r="J140" s="194"/>
      <c r="K140" s="195"/>
      <c r="L140" s="18"/>
    </row>
    <row r="141" spans="2:12" ht="30" customHeight="1">
      <c r="B141" s="193" t="s">
        <v>127</v>
      </c>
      <c r="C141" s="194"/>
      <c r="D141" s="195"/>
      <c r="E141" s="18"/>
      <c r="F141" s="193" t="s">
        <v>135</v>
      </c>
      <c r="G141" s="194"/>
      <c r="H141" s="194"/>
      <c r="I141" s="194"/>
      <c r="J141" s="194"/>
      <c r="K141" s="195"/>
      <c r="L141" s="18"/>
    </row>
    <row r="142" spans="2:12" ht="30" customHeight="1">
      <c r="B142" s="183" t="s">
        <v>128</v>
      </c>
      <c r="C142" s="184"/>
      <c r="D142" s="198"/>
      <c r="E142" s="18"/>
      <c r="F142" s="193" t="s">
        <v>136</v>
      </c>
      <c r="G142" s="194"/>
      <c r="H142" s="194"/>
      <c r="I142" s="194"/>
      <c r="J142" s="194"/>
      <c r="K142" s="195"/>
      <c r="L142" s="18"/>
    </row>
    <row r="143" spans="2:12" ht="30" customHeight="1">
      <c r="B143" s="183" t="s">
        <v>129</v>
      </c>
      <c r="C143" s="184"/>
      <c r="D143" s="198"/>
      <c r="E143" s="18"/>
      <c r="F143" s="203" t="s">
        <v>155</v>
      </c>
      <c r="G143" s="204"/>
      <c r="H143" s="204"/>
      <c r="I143" s="204"/>
      <c r="J143" s="204"/>
      <c r="K143" s="204"/>
      <c r="L143" s="205"/>
    </row>
    <row r="144" spans="2:12" ht="30" customHeight="1">
      <c r="B144" s="183" t="s">
        <v>130</v>
      </c>
      <c r="C144" s="184"/>
      <c r="D144" s="198"/>
      <c r="E144" s="18"/>
      <c r="F144" s="206"/>
      <c r="G144" s="130"/>
      <c r="H144" s="130"/>
      <c r="I144" s="130"/>
      <c r="J144" s="130"/>
      <c r="K144" s="130"/>
      <c r="L144" s="207"/>
    </row>
    <row r="145" spans="2:12" ht="30" customHeight="1">
      <c r="B145" s="183" t="s">
        <v>131</v>
      </c>
      <c r="C145" s="184"/>
      <c r="D145" s="198"/>
      <c r="E145" s="18"/>
      <c r="F145" s="208"/>
      <c r="G145" s="209"/>
      <c r="H145" s="209"/>
      <c r="I145" s="209"/>
      <c r="J145" s="209"/>
      <c r="K145" s="209"/>
      <c r="L145" s="210"/>
    </row>
    <row r="147" spans="2:12" ht="45" customHeight="1">
      <c r="B147" s="100" t="s">
        <v>156</v>
      </c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</row>
    <row r="148" spans="2:12" ht="15" customHeight="1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3"/>
    </row>
    <row r="149" spans="2:12" ht="15" customHeight="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6"/>
    </row>
    <row r="150" spans="2:12" ht="15" customHeight="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6"/>
    </row>
    <row r="151" spans="2:12" ht="15" customHeight="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6"/>
    </row>
    <row r="152" spans="2:12" ht="394.5" customHeight="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6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6"/>
    </row>
    <row r="154" spans="2:12" ht="409.6" customHeight="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9"/>
    </row>
    <row r="156" spans="2:12" hidden="1"/>
    <row r="157" spans="2:12" ht="42.75" customHeight="1">
      <c r="B157" s="191" t="s">
        <v>415</v>
      </c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</row>
    <row r="158" spans="2:12" ht="251.25" customHeight="1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2"/>
    </row>
    <row r="159" spans="2:12" ht="15" customHeight="1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2:12" ht="48" customHeight="1">
      <c r="B160" s="191" t="s">
        <v>157</v>
      </c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</row>
    <row r="161" spans="2:12" ht="251.25" customHeight="1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2"/>
    </row>
    <row r="162" spans="2:12" ht="15" customHeight="1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2:12" ht="26.25" customHeight="1">
      <c r="B163" s="215" t="s">
        <v>416</v>
      </c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</row>
    <row r="164" spans="2:12" ht="274.5" customHeight="1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2"/>
    </row>
    <row r="165" spans="2:12" ht="15" customHeight="1">
      <c r="B165" s="20"/>
      <c r="C165" s="20"/>
      <c r="D165" s="20"/>
      <c r="E165" s="20"/>
      <c r="F165" s="41"/>
      <c r="G165" s="20"/>
      <c r="H165" s="20"/>
      <c r="I165" s="20"/>
      <c r="J165" s="20"/>
      <c r="K165" s="20"/>
      <c r="L165" s="20"/>
    </row>
    <row r="166" spans="2:12" ht="20.25">
      <c r="B166" s="215" t="s">
        <v>158</v>
      </c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</row>
    <row r="167" spans="2:12" ht="274.5" customHeight="1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2"/>
    </row>
    <row r="168" spans="2:12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2:12" ht="3" customHeight="1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2:12" ht="33.75" customHeight="1">
      <c r="B170" s="212" t="s">
        <v>43</v>
      </c>
      <c r="C170" s="213"/>
      <c r="D170" s="213"/>
      <c r="E170" s="213"/>
      <c r="F170" s="213"/>
      <c r="G170" s="213"/>
      <c r="H170" s="213"/>
      <c r="I170" s="213"/>
      <c r="J170" s="213"/>
      <c r="K170" s="213"/>
      <c r="L170" s="214"/>
    </row>
    <row r="171" spans="2:12"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</row>
    <row r="172" spans="2:12" ht="20.25">
      <c r="B172" s="42" t="s">
        <v>47</v>
      </c>
    </row>
    <row r="173" spans="2:12" ht="45" customHeight="1">
      <c r="B173" s="191" t="s">
        <v>417</v>
      </c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</row>
    <row r="174" spans="2:12" ht="250.5" customHeight="1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4"/>
    </row>
    <row r="175" spans="2:12"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</row>
    <row r="176" spans="2:12" ht="45" customHeight="1">
      <c r="B176" s="191" t="s">
        <v>159</v>
      </c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</row>
    <row r="177" spans="2:12" ht="251.25" customHeight="1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4"/>
    </row>
    <row r="178" spans="2:12"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</row>
    <row r="179" spans="2:12" ht="20.25">
      <c r="B179" s="42" t="s">
        <v>48</v>
      </c>
    </row>
    <row r="180" spans="2:12" ht="26.25" customHeight="1">
      <c r="B180" s="219" t="s">
        <v>160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</row>
    <row r="181" spans="2:12" ht="237.75" customHeight="1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4"/>
    </row>
    <row r="182" spans="2:12"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</row>
    <row r="183" spans="2:12" ht="46.5" customHeight="1">
      <c r="B183" s="100" t="s">
        <v>161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</row>
    <row r="184" spans="2:12" ht="236.25" customHeight="1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4"/>
    </row>
    <row r="185" spans="2:12"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</row>
    <row r="186" spans="2:12" ht="20.25">
      <c r="B186" s="42" t="s">
        <v>49</v>
      </c>
    </row>
    <row r="187" spans="2:12" ht="27" customHeight="1">
      <c r="B187" s="191" t="s">
        <v>162</v>
      </c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</row>
    <row r="188" spans="2:12" ht="220.5" customHeight="1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4"/>
    </row>
    <row r="189" spans="2:12"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</row>
    <row r="190" spans="2:12" ht="20.25">
      <c r="B190" s="211" t="s">
        <v>50</v>
      </c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</row>
    <row r="191" spans="2:12" ht="221.25" customHeight="1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4"/>
    </row>
    <row r="192" spans="2:12"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</row>
    <row r="193" spans="2:12" ht="22.5" customHeight="1">
      <c r="B193" s="212" t="s">
        <v>163</v>
      </c>
      <c r="C193" s="213"/>
      <c r="D193" s="213"/>
      <c r="E193" s="213"/>
      <c r="F193" s="213"/>
      <c r="G193" s="213"/>
      <c r="H193" s="213"/>
      <c r="I193" s="213"/>
      <c r="J193" s="213"/>
      <c r="K193" s="213"/>
      <c r="L193" s="214"/>
    </row>
    <row r="194" spans="2:12"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</row>
    <row r="195" spans="2:12" ht="66.75" customHeight="1">
      <c r="B195" s="191" t="s">
        <v>164</v>
      </c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</row>
    <row r="196" spans="2:12" ht="63.75" customHeight="1">
      <c r="B196" s="248" t="s">
        <v>142</v>
      </c>
      <c r="C196" s="248"/>
      <c r="D196" s="248"/>
      <c r="E196" s="248"/>
      <c r="F196" s="248"/>
      <c r="G196" s="128" t="s">
        <v>51</v>
      </c>
      <c r="H196" s="129"/>
      <c r="I196" s="128" t="s">
        <v>45</v>
      </c>
      <c r="J196" s="129"/>
      <c r="K196" s="128" t="s">
        <v>46</v>
      </c>
      <c r="L196" s="129"/>
    </row>
    <row r="197" spans="2:12" ht="21.75" customHeight="1">
      <c r="B197" s="223"/>
      <c r="C197" s="224"/>
      <c r="D197" s="224"/>
      <c r="E197" s="224"/>
      <c r="F197" s="225"/>
      <c r="G197" s="226"/>
      <c r="H197" s="227"/>
      <c r="I197" s="230"/>
      <c r="J197" s="231"/>
      <c r="K197" s="98">
        <f>G197*I197</f>
        <v>0</v>
      </c>
      <c r="L197" s="99"/>
    </row>
    <row r="198" spans="2:12" ht="21" customHeight="1">
      <c r="B198" s="223"/>
      <c r="C198" s="224"/>
      <c r="D198" s="224"/>
      <c r="E198" s="224"/>
      <c r="F198" s="225"/>
      <c r="G198" s="226"/>
      <c r="H198" s="227"/>
      <c r="I198" s="230"/>
      <c r="J198" s="231"/>
      <c r="K198" s="98">
        <f t="shared" ref="K198:K208" si="0">G198*I198</f>
        <v>0</v>
      </c>
      <c r="L198" s="99"/>
    </row>
    <row r="199" spans="2:12" ht="21" customHeight="1">
      <c r="B199" s="223"/>
      <c r="C199" s="224"/>
      <c r="D199" s="224"/>
      <c r="E199" s="224"/>
      <c r="F199" s="225"/>
      <c r="G199" s="226"/>
      <c r="H199" s="227"/>
      <c r="I199" s="230"/>
      <c r="J199" s="231"/>
      <c r="K199" s="98">
        <f t="shared" si="0"/>
        <v>0</v>
      </c>
      <c r="L199" s="99"/>
    </row>
    <row r="200" spans="2:12" ht="21" customHeight="1">
      <c r="B200" s="223"/>
      <c r="C200" s="224"/>
      <c r="D200" s="224"/>
      <c r="E200" s="224"/>
      <c r="F200" s="225"/>
      <c r="G200" s="226"/>
      <c r="H200" s="227"/>
      <c r="I200" s="230"/>
      <c r="J200" s="231"/>
      <c r="K200" s="98">
        <f t="shared" si="0"/>
        <v>0</v>
      </c>
      <c r="L200" s="99"/>
    </row>
    <row r="201" spans="2:12" ht="21" customHeight="1">
      <c r="B201" s="223"/>
      <c r="C201" s="224"/>
      <c r="D201" s="224"/>
      <c r="E201" s="224"/>
      <c r="F201" s="225"/>
      <c r="G201" s="226"/>
      <c r="H201" s="227"/>
      <c r="I201" s="230"/>
      <c r="J201" s="231"/>
      <c r="K201" s="98">
        <f t="shared" si="0"/>
        <v>0</v>
      </c>
      <c r="L201" s="99"/>
    </row>
    <row r="202" spans="2:12" ht="21" customHeight="1">
      <c r="B202" s="21"/>
      <c r="C202" s="22"/>
      <c r="D202" s="22"/>
      <c r="E202" s="22"/>
      <c r="F202" s="23"/>
      <c r="G202" s="226"/>
      <c r="H202" s="227"/>
      <c r="I202" s="230"/>
      <c r="J202" s="231"/>
      <c r="K202" s="98">
        <f t="shared" ref="K202:K204" si="1">G202*I202</f>
        <v>0</v>
      </c>
      <c r="L202" s="99"/>
    </row>
    <row r="203" spans="2:12" ht="21" customHeight="1">
      <c r="B203" s="21"/>
      <c r="C203" s="22"/>
      <c r="D203" s="22"/>
      <c r="E203" s="22"/>
      <c r="F203" s="23"/>
      <c r="G203" s="226"/>
      <c r="H203" s="227"/>
      <c r="I203" s="230"/>
      <c r="J203" s="231"/>
      <c r="K203" s="98">
        <f t="shared" si="1"/>
        <v>0</v>
      </c>
      <c r="L203" s="99"/>
    </row>
    <row r="204" spans="2:12" ht="21" customHeight="1">
      <c r="B204" s="21"/>
      <c r="C204" s="22"/>
      <c r="D204" s="22"/>
      <c r="E204" s="22"/>
      <c r="F204" s="23"/>
      <c r="G204" s="226"/>
      <c r="H204" s="227"/>
      <c r="I204" s="230"/>
      <c r="J204" s="231"/>
      <c r="K204" s="98">
        <f t="shared" si="1"/>
        <v>0</v>
      </c>
      <c r="L204" s="99"/>
    </row>
    <row r="205" spans="2:12" ht="21" customHeight="1">
      <c r="B205" s="223"/>
      <c r="C205" s="224"/>
      <c r="D205" s="224"/>
      <c r="E205" s="224"/>
      <c r="F205" s="225"/>
      <c r="G205" s="226"/>
      <c r="H205" s="227"/>
      <c r="I205" s="230"/>
      <c r="J205" s="231"/>
      <c r="K205" s="98">
        <f t="shared" si="0"/>
        <v>0</v>
      </c>
      <c r="L205" s="99"/>
    </row>
    <row r="206" spans="2:12" ht="21" customHeight="1">
      <c r="B206" s="223"/>
      <c r="C206" s="224"/>
      <c r="D206" s="224"/>
      <c r="E206" s="224"/>
      <c r="F206" s="225"/>
      <c r="G206" s="228"/>
      <c r="H206" s="229"/>
      <c r="I206" s="230"/>
      <c r="J206" s="231"/>
      <c r="K206" s="98">
        <f t="shared" si="0"/>
        <v>0</v>
      </c>
      <c r="L206" s="99"/>
    </row>
    <row r="207" spans="2:12" ht="21" customHeight="1">
      <c r="B207" s="223"/>
      <c r="C207" s="224"/>
      <c r="D207" s="224"/>
      <c r="E207" s="224"/>
      <c r="F207" s="225"/>
      <c r="G207" s="226"/>
      <c r="H207" s="227"/>
      <c r="I207" s="230"/>
      <c r="J207" s="231"/>
      <c r="K207" s="98">
        <f t="shared" si="0"/>
        <v>0</v>
      </c>
      <c r="L207" s="99"/>
    </row>
    <row r="208" spans="2:12" ht="21" customHeight="1">
      <c r="B208" s="223"/>
      <c r="C208" s="224"/>
      <c r="D208" s="224"/>
      <c r="E208" s="224"/>
      <c r="F208" s="225"/>
      <c r="G208" s="226"/>
      <c r="H208" s="227"/>
      <c r="I208" s="230"/>
      <c r="J208" s="231"/>
      <c r="K208" s="98">
        <f t="shared" si="0"/>
        <v>0</v>
      </c>
      <c r="L208" s="99"/>
    </row>
    <row r="209" spans="2:12" ht="19.5" customHeight="1">
      <c r="B209" s="183" t="s">
        <v>21</v>
      </c>
      <c r="C209" s="184"/>
      <c r="D209" s="184"/>
      <c r="E209" s="184"/>
      <c r="F209" s="184"/>
      <c r="G209" s="184"/>
      <c r="H209" s="184"/>
      <c r="I209" s="184"/>
      <c r="J209" s="198"/>
      <c r="K209" s="232">
        <f>SUM(K197:L208)</f>
        <v>0</v>
      </c>
      <c r="L209" s="233"/>
    </row>
    <row r="211" spans="2:12" ht="42" customHeight="1">
      <c r="B211" s="87" t="s">
        <v>173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2:12" ht="18.75">
      <c r="B212" s="97"/>
      <c r="C212" s="97"/>
      <c r="D212" s="97"/>
      <c r="E212" s="97"/>
      <c r="F212" s="97"/>
    </row>
    <row r="214" spans="2:12" ht="39.75" customHeight="1">
      <c r="B214" s="191" t="s">
        <v>418</v>
      </c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</row>
    <row r="215" spans="2:12" ht="187.5" customHeight="1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2"/>
    </row>
    <row r="216" spans="2:12" ht="14.25" customHeight="1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8" spans="2:12" ht="20.25" customHeight="1">
      <c r="B218" s="212" t="s">
        <v>144</v>
      </c>
      <c r="C218" s="213"/>
      <c r="D218" s="213"/>
      <c r="E218" s="213"/>
      <c r="F218" s="213"/>
      <c r="G218" s="213"/>
      <c r="H218" s="213"/>
      <c r="I218" s="213"/>
      <c r="J218" s="213"/>
      <c r="K218" s="213"/>
      <c r="L218" s="214"/>
    </row>
    <row r="219" spans="2:1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2:12" ht="20.25">
      <c r="B220" s="95" t="s">
        <v>165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 ht="56.25" customHeight="1">
      <c r="B221" s="187" t="s">
        <v>69</v>
      </c>
      <c r="C221" s="187"/>
      <c r="D221" s="187"/>
      <c r="E221" s="187"/>
      <c r="F221" s="187"/>
      <c r="G221" s="187"/>
      <c r="H221" s="26" t="s">
        <v>54</v>
      </c>
      <c r="I221" s="26" t="s">
        <v>55</v>
      </c>
      <c r="J221" s="26" t="s">
        <v>56</v>
      </c>
      <c r="K221" s="26" t="s">
        <v>57</v>
      </c>
      <c r="L221" s="26" t="s">
        <v>58</v>
      </c>
    </row>
    <row r="222" spans="2:12" ht="30" customHeight="1">
      <c r="B222" s="142" t="s">
        <v>59</v>
      </c>
      <c r="C222" s="142"/>
      <c r="D222" s="142"/>
      <c r="E222" s="142"/>
      <c r="F222" s="142"/>
      <c r="G222" s="142"/>
      <c r="H222" s="82"/>
      <c r="I222" s="82"/>
      <c r="J222" s="82"/>
      <c r="K222" s="82"/>
      <c r="L222" s="82"/>
    </row>
    <row r="223" spans="2:12" ht="30" customHeight="1">
      <c r="B223" s="142" t="s">
        <v>60</v>
      </c>
      <c r="C223" s="142"/>
      <c r="D223" s="142"/>
      <c r="E223" s="142"/>
      <c r="F223" s="142"/>
      <c r="G223" s="142"/>
      <c r="H223" s="82"/>
      <c r="I223" s="82"/>
      <c r="J223" s="82"/>
      <c r="K223" s="82"/>
      <c r="L223" s="82"/>
    </row>
    <row r="224" spans="2:12" ht="30" customHeight="1">
      <c r="B224" s="142" t="s">
        <v>61</v>
      </c>
      <c r="C224" s="142"/>
      <c r="D224" s="142"/>
      <c r="E224" s="142"/>
      <c r="F224" s="142"/>
      <c r="G224" s="142"/>
      <c r="H224" s="82"/>
      <c r="I224" s="82"/>
      <c r="J224" s="82"/>
      <c r="K224" s="82"/>
      <c r="L224" s="82"/>
    </row>
    <row r="225" spans="2:12" ht="30" customHeight="1">
      <c r="B225" s="142" t="s">
        <v>62</v>
      </c>
      <c r="C225" s="142"/>
      <c r="D225" s="142"/>
      <c r="E225" s="142"/>
      <c r="F225" s="142"/>
      <c r="G225" s="142"/>
      <c r="H225" s="82"/>
      <c r="I225" s="82"/>
      <c r="J225" s="82"/>
      <c r="K225" s="82"/>
      <c r="L225" s="82"/>
    </row>
    <row r="226" spans="2:12" ht="30" customHeight="1">
      <c r="B226" s="142" t="s">
        <v>63</v>
      </c>
      <c r="C226" s="142"/>
      <c r="D226" s="142"/>
      <c r="E226" s="142"/>
      <c r="F226" s="142"/>
      <c r="G226" s="142"/>
      <c r="H226" s="82"/>
      <c r="I226" s="82"/>
      <c r="J226" s="82"/>
      <c r="K226" s="82"/>
      <c r="L226" s="82"/>
    </row>
    <row r="227" spans="2:12" ht="30" customHeight="1">
      <c r="B227" s="186" t="s">
        <v>64</v>
      </c>
      <c r="C227" s="186"/>
      <c r="D227" s="186"/>
      <c r="E227" s="186"/>
      <c r="F227" s="186"/>
      <c r="G227" s="186"/>
      <c r="H227" s="82"/>
      <c r="I227" s="82"/>
      <c r="J227" s="82"/>
      <c r="K227" s="82"/>
      <c r="L227" s="82"/>
    </row>
    <row r="228" spans="2:12" ht="28.5" customHeight="1">
      <c r="B228" s="186" t="s">
        <v>65</v>
      </c>
      <c r="C228" s="186"/>
      <c r="D228" s="186"/>
      <c r="E228" s="186"/>
      <c r="F228" s="186"/>
      <c r="G228" s="186"/>
      <c r="H228" s="82"/>
      <c r="I228" s="82"/>
      <c r="J228" s="82"/>
      <c r="K228" s="82"/>
      <c r="L228" s="82"/>
    </row>
    <row r="229" spans="2:12" ht="30" customHeight="1">
      <c r="B229" s="186" t="s">
        <v>66</v>
      </c>
      <c r="C229" s="186"/>
      <c r="D229" s="186"/>
      <c r="E229" s="186"/>
      <c r="F229" s="186"/>
      <c r="G229" s="186"/>
      <c r="H229" s="82"/>
      <c r="I229" s="82"/>
      <c r="J229" s="82"/>
      <c r="K229" s="82"/>
      <c r="L229" s="82"/>
    </row>
    <row r="230" spans="2:12" ht="30" customHeight="1">
      <c r="B230" s="186" t="s">
        <v>13</v>
      </c>
      <c r="C230" s="186"/>
      <c r="D230" s="186"/>
      <c r="E230" s="186"/>
      <c r="F230" s="186"/>
      <c r="G230" s="186"/>
      <c r="H230" s="43">
        <f>SUM(H222:H229)</f>
        <v>0</v>
      </c>
      <c r="I230" s="43">
        <f t="shared" ref="I230:L230" si="2">SUM(I222:I229)</f>
        <v>0</v>
      </c>
      <c r="J230" s="43">
        <f t="shared" si="2"/>
        <v>0</v>
      </c>
      <c r="K230" s="43">
        <f t="shared" si="2"/>
        <v>0</v>
      </c>
      <c r="L230" s="43">
        <f t="shared" si="2"/>
        <v>0</v>
      </c>
    </row>
    <row r="231" spans="2:12">
      <c r="B231" s="220"/>
      <c r="C231" s="220"/>
      <c r="D231" s="220"/>
      <c r="E231" s="220"/>
      <c r="F231" s="220"/>
      <c r="G231" s="220"/>
      <c r="H231" s="220"/>
      <c r="I231" s="220"/>
      <c r="J231" s="220"/>
      <c r="K231" s="220"/>
      <c r="L231" s="220"/>
    </row>
    <row r="232" spans="2:12" ht="20.25">
      <c r="B232" s="249" t="s">
        <v>419</v>
      </c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</row>
    <row r="233" spans="2:12" ht="5.25" customHeight="1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</row>
    <row r="234" spans="2:12" ht="20.25">
      <c r="B234" s="234" t="s">
        <v>52</v>
      </c>
      <c r="C234" s="235"/>
      <c r="D234" s="235"/>
      <c r="E234" s="235"/>
      <c r="F234" s="235"/>
      <c r="G234" s="236"/>
      <c r="H234" s="44" t="s">
        <v>166</v>
      </c>
      <c r="I234" s="44" t="s">
        <v>167</v>
      </c>
      <c r="J234" s="44" t="s">
        <v>168</v>
      </c>
      <c r="K234" s="44" t="s">
        <v>169</v>
      </c>
      <c r="L234" s="44" t="s">
        <v>170</v>
      </c>
    </row>
    <row r="235" spans="2:12" ht="30" customHeight="1">
      <c r="B235" s="162" t="s">
        <v>2</v>
      </c>
      <c r="C235" s="162"/>
      <c r="D235" s="162"/>
      <c r="E235" s="162"/>
      <c r="F235" s="162"/>
      <c r="G235" s="162"/>
      <c r="H235" s="83"/>
      <c r="I235" s="83"/>
      <c r="J235" s="83"/>
      <c r="K235" s="83"/>
      <c r="L235" s="83"/>
    </row>
    <row r="236" spans="2:12" ht="30" customHeight="1">
      <c r="B236" s="162" t="s">
        <v>3</v>
      </c>
      <c r="C236" s="162"/>
      <c r="D236" s="162"/>
      <c r="E236" s="162"/>
      <c r="F236" s="162"/>
      <c r="G236" s="162"/>
      <c r="H236" s="83"/>
      <c r="I236" s="83"/>
      <c r="J236" s="83"/>
      <c r="K236" s="83"/>
      <c r="L236" s="83"/>
    </row>
    <row r="237" spans="2:12" ht="30" customHeight="1">
      <c r="B237" s="162" t="s">
        <v>4</v>
      </c>
      <c r="C237" s="162"/>
      <c r="D237" s="162"/>
      <c r="E237" s="162"/>
      <c r="F237" s="162"/>
      <c r="G237" s="162"/>
      <c r="H237" s="83"/>
      <c r="I237" s="83"/>
      <c r="J237" s="83"/>
      <c r="K237" s="83"/>
      <c r="L237" s="83"/>
    </row>
    <row r="238" spans="2:12" ht="30" customHeight="1">
      <c r="B238" s="162" t="s">
        <v>5</v>
      </c>
      <c r="C238" s="162"/>
      <c r="D238" s="162"/>
      <c r="E238" s="162"/>
      <c r="F238" s="162"/>
      <c r="G238" s="162"/>
      <c r="H238" s="83"/>
      <c r="I238" s="83"/>
      <c r="J238" s="83"/>
      <c r="K238" s="83"/>
      <c r="L238" s="83"/>
    </row>
    <row r="239" spans="2:12" ht="30" customHeight="1">
      <c r="B239" s="162" t="s">
        <v>6</v>
      </c>
      <c r="C239" s="162"/>
      <c r="D239" s="162"/>
      <c r="E239" s="162"/>
      <c r="F239" s="162"/>
      <c r="G239" s="162"/>
      <c r="H239" s="83"/>
      <c r="I239" s="83"/>
      <c r="J239" s="83"/>
      <c r="K239" s="83"/>
      <c r="L239" s="83"/>
    </row>
    <row r="240" spans="2:12" ht="30" customHeight="1">
      <c r="B240" s="162" t="s">
        <v>7</v>
      </c>
      <c r="C240" s="162"/>
      <c r="D240" s="162"/>
      <c r="E240" s="162"/>
      <c r="F240" s="162"/>
      <c r="G240" s="162"/>
      <c r="H240" s="83"/>
      <c r="I240" s="83"/>
      <c r="J240" s="83"/>
      <c r="K240" s="83"/>
      <c r="L240" s="83"/>
    </row>
    <row r="241" spans="2:12" ht="30" customHeight="1">
      <c r="B241" s="162" t="s">
        <v>8</v>
      </c>
      <c r="C241" s="162"/>
      <c r="D241" s="162"/>
      <c r="E241" s="162"/>
      <c r="F241" s="162"/>
      <c r="G241" s="162"/>
      <c r="H241" s="83"/>
      <c r="I241" s="83"/>
      <c r="J241" s="83"/>
      <c r="K241" s="83"/>
      <c r="L241" s="83"/>
    </row>
    <row r="242" spans="2:12" ht="30" customHeight="1">
      <c r="B242" s="162" t="s">
        <v>9</v>
      </c>
      <c r="C242" s="162"/>
      <c r="D242" s="162"/>
      <c r="E242" s="162"/>
      <c r="F242" s="162"/>
      <c r="G242" s="162"/>
      <c r="H242" s="83"/>
      <c r="I242" s="83"/>
      <c r="J242" s="83"/>
      <c r="K242" s="83"/>
      <c r="L242" s="83"/>
    </row>
    <row r="243" spans="2:12" ht="30" customHeight="1">
      <c r="B243" s="162" t="s">
        <v>10</v>
      </c>
      <c r="C243" s="162"/>
      <c r="D243" s="162"/>
      <c r="E243" s="162"/>
      <c r="F243" s="162"/>
      <c r="G243" s="162"/>
      <c r="H243" s="83"/>
      <c r="I243" s="83"/>
      <c r="J243" s="83"/>
      <c r="K243" s="83"/>
      <c r="L243" s="83"/>
    </row>
    <row r="244" spans="2:12" ht="30" customHeight="1">
      <c r="B244" s="162" t="s">
        <v>74</v>
      </c>
      <c r="C244" s="162"/>
      <c r="D244" s="162"/>
      <c r="E244" s="162"/>
      <c r="F244" s="162"/>
      <c r="G244" s="162"/>
      <c r="H244" s="83"/>
      <c r="I244" s="83"/>
      <c r="J244" s="83"/>
      <c r="K244" s="83"/>
      <c r="L244" s="83"/>
    </row>
    <row r="245" spans="2:12" ht="30" customHeight="1">
      <c r="B245" s="162" t="s">
        <v>75</v>
      </c>
      <c r="C245" s="162"/>
      <c r="D245" s="162"/>
      <c r="E245" s="162"/>
      <c r="F245" s="162"/>
      <c r="G245" s="162"/>
      <c r="H245" s="83"/>
      <c r="I245" s="83"/>
      <c r="J245" s="83"/>
      <c r="K245" s="83"/>
      <c r="L245" s="83"/>
    </row>
    <row r="246" spans="2:12" ht="30" customHeight="1">
      <c r="B246" s="162" t="s">
        <v>11</v>
      </c>
      <c r="C246" s="162"/>
      <c r="D246" s="162"/>
      <c r="E246" s="162"/>
      <c r="F246" s="162"/>
      <c r="G246" s="162"/>
      <c r="H246" s="83"/>
      <c r="I246" s="83"/>
      <c r="J246" s="83"/>
      <c r="K246" s="83"/>
      <c r="L246" s="83"/>
    </row>
    <row r="247" spans="2:12" ht="30" customHeight="1">
      <c r="B247" s="162" t="s">
        <v>12</v>
      </c>
      <c r="C247" s="162"/>
      <c r="D247" s="162"/>
      <c r="E247" s="162"/>
      <c r="F247" s="162"/>
      <c r="G247" s="162"/>
      <c r="H247" s="83"/>
      <c r="I247" s="83"/>
      <c r="J247" s="83"/>
      <c r="K247" s="83"/>
      <c r="L247" s="83"/>
    </row>
    <row r="248" spans="2:12" ht="30" customHeight="1">
      <c r="B248" s="162" t="s">
        <v>13</v>
      </c>
      <c r="C248" s="162"/>
      <c r="D248" s="162"/>
      <c r="E248" s="162"/>
      <c r="F248" s="162"/>
      <c r="G248" s="162"/>
      <c r="H248" s="45">
        <f>+H247+H246+H245+H244+H243+H242+H241+H240+H239+H238+H237+H236+H235</f>
        <v>0</v>
      </c>
      <c r="I248" s="45">
        <f t="shared" ref="I248:L248" si="3">+I247+I246+I245+I244+I243+I242+I241+I240+I239+I238+I237+I236+I235</f>
        <v>0</v>
      </c>
      <c r="J248" s="45">
        <f t="shared" si="3"/>
        <v>0</v>
      </c>
      <c r="K248" s="45">
        <f t="shared" si="3"/>
        <v>0</v>
      </c>
      <c r="L248" s="45">
        <f t="shared" si="3"/>
        <v>0</v>
      </c>
    </row>
    <row r="249" spans="2:12">
      <c r="B249" s="253"/>
      <c r="C249" s="253"/>
      <c r="D249" s="253"/>
      <c r="E249" s="253"/>
      <c r="F249" s="253"/>
      <c r="G249" s="253"/>
      <c r="H249" s="253"/>
      <c r="I249" s="253"/>
      <c r="J249" s="253"/>
      <c r="K249" s="253"/>
      <c r="L249" s="253"/>
    </row>
    <row r="250" spans="2:12" ht="72" customHeight="1">
      <c r="B250" s="115" t="s">
        <v>174</v>
      </c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 ht="297" customHeight="1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3"/>
    </row>
    <row r="252" spans="2:12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9"/>
    </row>
    <row r="253" spans="2:12" ht="15" customHeight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2:12" ht="20.25">
      <c r="B254" s="130" t="s">
        <v>420</v>
      </c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</row>
    <row r="255" spans="2:12" ht="6.75" customHeight="1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2:12" ht="20.25">
      <c r="B256" s="135" t="s">
        <v>53</v>
      </c>
      <c r="C256" s="135"/>
      <c r="D256" s="135"/>
      <c r="E256" s="135"/>
      <c r="F256" s="255" t="s">
        <v>0</v>
      </c>
      <c r="G256" s="256"/>
      <c r="H256" s="135" t="s">
        <v>421</v>
      </c>
      <c r="I256" s="135"/>
      <c r="J256" s="135"/>
      <c r="K256" s="135"/>
      <c r="L256" s="135"/>
    </row>
    <row r="257" spans="2:12" ht="20.25">
      <c r="B257" s="135"/>
      <c r="C257" s="135"/>
      <c r="D257" s="135"/>
      <c r="E257" s="135"/>
      <c r="F257" s="257"/>
      <c r="G257" s="258"/>
      <c r="H257" s="46" t="s">
        <v>166</v>
      </c>
      <c r="I257" s="47" t="s">
        <v>167</v>
      </c>
      <c r="J257" s="47" t="s">
        <v>168</v>
      </c>
      <c r="K257" s="47" t="s">
        <v>169</v>
      </c>
      <c r="L257" s="47" t="s">
        <v>170</v>
      </c>
    </row>
    <row r="258" spans="2:12" ht="20.25">
      <c r="B258" s="142" t="s">
        <v>67</v>
      </c>
      <c r="C258" s="142"/>
      <c r="D258" s="142"/>
      <c r="E258" s="142"/>
      <c r="F258" s="254"/>
      <c r="G258" s="254"/>
      <c r="H258" s="84"/>
      <c r="I258" s="84"/>
      <c r="J258" s="84"/>
      <c r="K258" s="84"/>
      <c r="L258" s="84"/>
    </row>
    <row r="259" spans="2:12" ht="20.25">
      <c r="B259" s="142" t="s">
        <v>68</v>
      </c>
      <c r="C259" s="142"/>
      <c r="D259" s="142"/>
      <c r="E259" s="142"/>
      <c r="F259" s="254"/>
      <c r="G259" s="254"/>
      <c r="H259" s="84"/>
      <c r="I259" s="84"/>
      <c r="J259" s="84"/>
      <c r="K259" s="84"/>
      <c r="L259" s="84"/>
    </row>
    <row r="260" spans="2:12" ht="20.25">
      <c r="B260" s="142" t="s">
        <v>56</v>
      </c>
      <c r="C260" s="142"/>
      <c r="D260" s="142"/>
      <c r="E260" s="142"/>
      <c r="F260" s="237"/>
      <c r="G260" s="238"/>
      <c r="H260" s="84"/>
      <c r="I260" s="84"/>
      <c r="J260" s="84"/>
      <c r="K260" s="84"/>
      <c r="L260" s="84"/>
    </row>
    <row r="261" spans="2:12" ht="20.25">
      <c r="B261" s="142" t="s">
        <v>57</v>
      </c>
      <c r="C261" s="142"/>
      <c r="D261" s="142"/>
      <c r="E261" s="142"/>
      <c r="F261" s="237"/>
      <c r="G261" s="238"/>
      <c r="H261" s="84"/>
      <c r="I261" s="84"/>
      <c r="J261" s="84"/>
      <c r="K261" s="84"/>
      <c r="L261" s="84"/>
    </row>
    <row r="262" spans="2:12" ht="20.25">
      <c r="B262" s="142" t="s">
        <v>58</v>
      </c>
      <c r="C262" s="142"/>
      <c r="D262" s="142"/>
      <c r="E262" s="142"/>
      <c r="F262" s="237"/>
      <c r="G262" s="238"/>
      <c r="H262" s="84"/>
      <c r="I262" s="84"/>
      <c r="J262" s="84"/>
      <c r="K262" s="84"/>
      <c r="L262" s="84"/>
    </row>
    <row r="263" spans="2:12" ht="20.25">
      <c r="B263" s="183" t="s">
        <v>13</v>
      </c>
      <c r="C263" s="184"/>
      <c r="D263" s="184"/>
      <c r="E263" s="184"/>
      <c r="F263" s="184"/>
      <c r="G263" s="198"/>
      <c r="H263" s="48">
        <f>+H262+H261+H260+H259+H258</f>
        <v>0</v>
      </c>
      <c r="I263" s="48">
        <f t="shared" ref="I263:L263" si="4">+I262+I261+I260+I259+I258</f>
        <v>0</v>
      </c>
      <c r="J263" s="48">
        <f t="shared" si="4"/>
        <v>0</v>
      </c>
      <c r="K263" s="48">
        <f t="shared" si="4"/>
        <v>0</v>
      </c>
      <c r="L263" s="48">
        <f t="shared" si="4"/>
        <v>0</v>
      </c>
    </row>
    <row r="264" spans="2:12">
      <c r="B264" s="220"/>
      <c r="C264" s="220"/>
      <c r="D264" s="220"/>
      <c r="E264" s="220"/>
      <c r="F264" s="220"/>
      <c r="G264" s="220"/>
      <c r="H264" s="220"/>
      <c r="I264" s="220"/>
      <c r="J264" s="220"/>
      <c r="K264" s="220"/>
      <c r="L264" s="220"/>
    </row>
    <row r="265" spans="2:12" ht="29.25" customHeight="1">
      <c r="B265" s="221" t="s">
        <v>143</v>
      </c>
      <c r="C265" s="221"/>
      <c r="D265" s="221"/>
      <c r="E265" s="221"/>
      <c r="F265" s="221"/>
      <c r="G265" s="221"/>
      <c r="H265" s="221"/>
      <c r="I265" s="221"/>
      <c r="J265" s="221"/>
      <c r="K265" s="221"/>
      <c r="L265" s="221"/>
    </row>
    <row r="266" spans="2:12" ht="183.75" customHeight="1">
      <c r="B266" s="250"/>
      <c r="C266" s="251"/>
      <c r="D266" s="251"/>
      <c r="E266" s="251"/>
      <c r="F266" s="251"/>
      <c r="G266" s="251"/>
      <c r="H266" s="251"/>
      <c r="I266" s="251"/>
      <c r="J266" s="251"/>
      <c r="K266" s="251"/>
      <c r="L266" s="252"/>
    </row>
    <row r="268" spans="2:12" ht="22.5" customHeight="1">
      <c r="B268" s="212" t="s">
        <v>147</v>
      </c>
      <c r="C268" s="213"/>
      <c r="D268" s="213"/>
      <c r="E268" s="213"/>
      <c r="F268" s="213"/>
      <c r="G268" s="213"/>
      <c r="H268" s="213"/>
      <c r="I268" s="213"/>
      <c r="J268" s="213"/>
      <c r="K268" s="213"/>
      <c r="L268" s="214"/>
    </row>
    <row r="269" spans="2:12" ht="18.75" customHeight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72.75" customHeight="1">
      <c r="B270" s="130" t="s">
        <v>422</v>
      </c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</row>
    <row r="271" spans="2:12" ht="30" customHeight="1">
      <c r="B271" s="281" t="s">
        <v>145</v>
      </c>
      <c r="C271" s="281"/>
      <c r="D271" s="281"/>
      <c r="E271" s="281"/>
      <c r="F271" s="281"/>
      <c r="G271" s="281"/>
      <c r="H271" s="281"/>
      <c r="I271" s="281"/>
      <c r="J271" s="281"/>
      <c r="K271" s="281"/>
      <c r="L271" s="281"/>
    </row>
    <row r="272" spans="2:12" ht="30" customHeight="1">
      <c r="B272" s="135" t="s">
        <v>146</v>
      </c>
      <c r="C272" s="135"/>
      <c r="D272" s="135"/>
      <c r="E272" s="135"/>
      <c r="F272" s="135"/>
      <c r="G272" s="134" t="s">
        <v>22</v>
      </c>
      <c r="H272" s="134"/>
      <c r="I272" s="134"/>
      <c r="J272" s="129"/>
      <c r="K272" s="126" t="s">
        <v>76</v>
      </c>
      <c r="L272" s="127"/>
    </row>
    <row r="273" spans="2:12" ht="30" customHeight="1">
      <c r="B273" s="131" t="s">
        <v>110</v>
      </c>
      <c r="C273" s="132"/>
      <c r="D273" s="132"/>
      <c r="E273" s="132"/>
      <c r="F273" s="132"/>
      <c r="G273" s="132"/>
      <c r="H273" s="132"/>
      <c r="I273" s="132"/>
      <c r="J273" s="132"/>
      <c r="K273" s="132"/>
      <c r="L273" s="133"/>
    </row>
    <row r="274" spans="2:12" ht="28.5" customHeight="1">
      <c r="B274" s="142"/>
      <c r="C274" s="142"/>
      <c r="D274" s="142"/>
      <c r="E274" s="142"/>
      <c r="F274" s="142"/>
      <c r="G274" s="143"/>
      <c r="H274" s="143"/>
      <c r="I274" s="143"/>
      <c r="J274" s="143"/>
      <c r="K274" s="178" t="str">
        <f>IFERROR(G274/G296,"")</f>
        <v/>
      </c>
      <c r="L274" s="179"/>
    </row>
    <row r="275" spans="2:12" ht="28.5" customHeight="1">
      <c r="B275" s="142"/>
      <c r="C275" s="142"/>
      <c r="D275" s="142"/>
      <c r="E275" s="142"/>
      <c r="F275" s="142"/>
      <c r="G275" s="143"/>
      <c r="H275" s="143"/>
      <c r="I275" s="143"/>
      <c r="J275" s="143"/>
      <c r="K275" s="178" t="str">
        <f>IFERROR(G275/G296,"")</f>
        <v/>
      </c>
      <c r="L275" s="179"/>
    </row>
    <row r="276" spans="2:12" ht="29.25" customHeight="1">
      <c r="B276" s="142"/>
      <c r="C276" s="142"/>
      <c r="D276" s="142"/>
      <c r="E276" s="142"/>
      <c r="F276" s="142"/>
      <c r="G276" s="143"/>
      <c r="H276" s="143"/>
      <c r="I276" s="143"/>
      <c r="J276" s="143"/>
      <c r="K276" s="178" t="str">
        <f>IFERROR(G276/G296,"")</f>
        <v/>
      </c>
      <c r="L276" s="179"/>
    </row>
    <row r="277" spans="2:12" ht="28.5" customHeight="1">
      <c r="B277" s="142"/>
      <c r="C277" s="142"/>
      <c r="D277" s="142"/>
      <c r="E277" s="142"/>
      <c r="F277" s="142"/>
      <c r="G277" s="143"/>
      <c r="H277" s="143"/>
      <c r="I277" s="143"/>
      <c r="J277" s="143"/>
      <c r="K277" s="178" t="str">
        <f>IFERROR(G277/G296,"")</f>
        <v/>
      </c>
      <c r="L277" s="179"/>
    </row>
    <row r="278" spans="2:12" ht="29.25" customHeight="1">
      <c r="B278" s="142"/>
      <c r="C278" s="142"/>
      <c r="D278" s="142"/>
      <c r="E278" s="142"/>
      <c r="F278" s="142"/>
      <c r="G278" s="143"/>
      <c r="H278" s="143"/>
      <c r="I278" s="143"/>
      <c r="J278" s="143"/>
      <c r="K278" s="178" t="str">
        <f>IFERROR(G278/G296,"")</f>
        <v/>
      </c>
      <c r="L278" s="179"/>
    </row>
    <row r="279" spans="2:12" ht="29.25" customHeight="1">
      <c r="B279" s="142"/>
      <c r="C279" s="142"/>
      <c r="D279" s="142"/>
      <c r="E279" s="142"/>
      <c r="F279" s="142"/>
      <c r="G279" s="143"/>
      <c r="H279" s="143"/>
      <c r="I279" s="143"/>
      <c r="J279" s="143"/>
      <c r="K279" s="178" t="str">
        <f>IFERROR(G279/G296,"")</f>
        <v/>
      </c>
      <c r="L279" s="179"/>
    </row>
    <row r="280" spans="2:12" ht="29.25" customHeight="1">
      <c r="B280" s="142"/>
      <c r="C280" s="142"/>
      <c r="D280" s="142"/>
      <c r="E280" s="142"/>
      <c r="F280" s="142"/>
      <c r="G280" s="143"/>
      <c r="H280" s="143"/>
      <c r="I280" s="143"/>
      <c r="J280" s="143"/>
      <c r="K280" s="178" t="str">
        <f>IFERROR(G280/G296,"")</f>
        <v/>
      </c>
      <c r="L280" s="179"/>
    </row>
    <row r="281" spans="2:12" ht="27" customHeight="1">
      <c r="B281" s="186" t="s">
        <v>108</v>
      </c>
      <c r="C281" s="186"/>
      <c r="D281" s="186"/>
      <c r="E281" s="186"/>
      <c r="F281" s="186"/>
      <c r="G281" s="185">
        <f>+G280+G279+G278+G277+G276+G275+G274</f>
        <v>0</v>
      </c>
      <c r="H281" s="185"/>
      <c r="I281" s="185"/>
      <c r="J281" s="185"/>
      <c r="K281" s="180">
        <f>SUM(K274:L280)</f>
        <v>0</v>
      </c>
      <c r="L281" s="181"/>
    </row>
    <row r="282" spans="2:12" ht="30" customHeight="1">
      <c r="B282" s="131" t="s">
        <v>106</v>
      </c>
      <c r="C282" s="132"/>
      <c r="D282" s="132"/>
      <c r="E282" s="132"/>
      <c r="F282" s="132"/>
      <c r="G282" s="132"/>
      <c r="H282" s="132"/>
      <c r="I282" s="132"/>
      <c r="J282" s="132"/>
      <c r="K282" s="132"/>
      <c r="L282" s="133"/>
    </row>
    <row r="283" spans="2:12" ht="28.5" customHeight="1">
      <c r="B283" s="142"/>
      <c r="C283" s="142"/>
      <c r="D283" s="142"/>
      <c r="E283" s="142"/>
      <c r="F283" s="142"/>
      <c r="G283" s="143"/>
      <c r="H283" s="143"/>
      <c r="I283" s="143"/>
      <c r="J283" s="143"/>
      <c r="K283" s="178" t="str">
        <f>IFERROR(G283/G296,"")</f>
        <v/>
      </c>
      <c r="L283" s="179"/>
    </row>
    <row r="284" spans="2:12" ht="28.5" customHeight="1">
      <c r="B284" s="142"/>
      <c r="C284" s="142"/>
      <c r="D284" s="142"/>
      <c r="E284" s="142"/>
      <c r="F284" s="142"/>
      <c r="G284" s="143"/>
      <c r="H284" s="143"/>
      <c r="I284" s="143"/>
      <c r="J284" s="143"/>
      <c r="K284" s="178" t="str">
        <f>IFERROR(G284/G296,"")</f>
        <v/>
      </c>
      <c r="L284" s="179"/>
    </row>
    <row r="285" spans="2:12" ht="29.25" customHeight="1">
      <c r="B285" s="142"/>
      <c r="C285" s="142"/>
      <c r="D285" s="142"/>
      <c r="E285" s="142"/>
      <c r="F285" s="142"/>
      <c r="G285" s="143"/>
      <c r="H285" s="143"/>
      <c r="I285" s="143"/>
      <c r="J285" s="143"/>
      <c r="K285" s="178" t="str">
        <f>IFERROR(G285/G296,"")</f>
        <v/>
      </c>
      <c r="L285" s="179"/>
    </row>
    <row r="286" spans="2:12" ht="29.25" customHeight="1">
      <c r="B286" s="142"/>
      <c r="C286" s="142"/>
      <c r="D286" s="142"/>
      <c r="E286" s="142"/>
      <c r="F286" s="142"/>
      <c r="G286" s="143"/>
      <c r="H286" s="143"/>
      <c r="I286" s="143"/>
      <c r="J286" s="143"/>
      <c r="K286" s="178" t="str">
        <f>IFERROR(G286/G296,"")</f>
        <v/>
      </c>
      <c r="L286" s="179"/>
    </row>
    <row r="287" spans="2:12" ht="29.25" customHeight="1">
      <c r="B287" s="142"/>
      <c r="C287" s="142"/>
      <c r="D287" s="142"/>
      <c r="E287" s="142"/>
      <c r="F287" s="142"/>
      <c r="G287" s="143"/>
      <c r="H287" s="143"/>
      <c r="I287" s="143"/>
      <c r="J287" s="143"/>
      <c r="K287" s="178" t="str">
        <f>IFERROR(G287/G296,"")</f>
        <v/>
      </c>
      <c r="L287" s="179"/>
    </row>
    <row r="288" spans="2:12" ht="28.5" customHeight="1">
      <c r="B288" s="186" t="s">
        <v>107</v>
      </c>
      <c r="C288" s="186"/>
      <c r="D288" s="186"/>
      <c r="E288" s="186"/>
      <c r="F288" s="186"/>
      <c r="G288" s="113">
        <f>+G287+G286+G285+G284+G283</f>
        <v>0</v>
      </c>
      <c r="H288" s="113"/>
      <c r="I288" s="113"/>
      <c r="J288" s="114"/>
      <c r="K288" s="180">
        <f>SUM(K283:L287)</f>
        <v>0</v>
      </c>
      <c r="L288" s="181"/>
    </row>
    <row r="289" spans="2:12" ht="30" customHeight="1">
      <c r="B289" s="131" t="s">
        <v>109</v>
      </c>
      <c r="C289" s="132"/>
      <c r="D289" s="132"/>
      <c r="E289" s="132"/>
      <c r="F289" s="132"/>
      <c r="G289" s="132"/>
      <c r="H289" s="132"/>
      <c r="I289" s="132"/>
      <c r="J289" s="132"/>
      <c r="K289" s="132"/>
      <c r="L289" s="133"/>
    </row>
    <row r="290" spans="2:12" ht="30" customHeight="1">
      <c r="B290" s="142"/>
      <c r="C290" s="142"/>
      <c r="D290" s="142"/>
      <c r="E290" s="142"/>
      <c r="F290" s="142"/>
      <c r="G290" s="143"/>
      <c r="H290" s="143"/>
      <c r="I290" s="143"/>
      <c r="J290" s="143"/>
      <c r="K290" s="178" t="str">
        <f>IFERROR(G290/G296,"")</f>
        <v/>
      </c>
      <c r="L290" s="179"/>
    </row>
    <row r="291" spans="2:12" ht="29.25" customHeight="1">
      <c r="B291" s="142"/>
      <c r="C291" s="142"/>
      <c r="D291" s="142"/>
      <c r="E291" s="142"/>
      <c r="F291" s="142"/>
      <c r="G291" s="143"/>
      <c r="H291" s="143"/>
      <c r="I291" s="143"/>
      <c r="J291" s="143"/>
      <c r="K291" s="178" t="str">
        <f>IFERROR(G291/G296,"")</f>
        <v/>
      </c>
      <c r="L291" s="179"/>
    </row>
    <row r="292" spans="2:12" ht="28.5" customHeight="1">
      <c r="B292" s="142"/>
      <c r="C292" s="142"/>
      <c r="D292" s="142"/>
      <c r="E292" s="142"/>
      <c r="F292" s="142"/>
      <c r="G292" s="143"/>
      <c r="H292" s="143"/>
      <c r="I292" s="143"/>
      <c r="J292" s="143"/>
      <c r="K292" s="178" t="str">
        <f>IFERROR(G292/G296,"")</f>
        <v/>
      </c>
      <c r="L292" s="179"/>
    </row>
    <row r="293" spans="2:12" ht="29.25" customHeight="1">
      <c r="B293" s="142"/>
      <c r="C293" s="142"/>
      <c r="D293" s="142"/>
      <c r="E293" s="142"/>
      <c r="F293" s="142"/>
      <c r="G293" s="143"/>
      <c r="H293" s="143"/>
      <c r="I293" s="143"/>
      <c r="J293" s="143"/>
      <c r="K293" s="178" t="str">
        <f>IFERROR(G293/G296,"")</f>
        <v/>
      </c>
      <c r="L293" s="179"/>
    </row>
    <row r="294" spans="2:12" ht="29.25" customHeight="1">
      <c r="B294" s="142"/>
      <c r="C294" s="142"/>
      <c r="D294" s="142"/>
      <c r="E294" s="142"/>
      <c r="F294" s="142"/>
      <c r="G294" s="143"/>
      <c r="H294" s="143"/>
      <c r="I294" s="143"/>
      <c r="J294" s="143"/>
      <c r="K294" s="178" t="str">
        <f>IFERROR(G294/G296,"")</f>
        <v/>
      </c>
      <c r="L294" s="179"/>
    </row>
    <row r="295" spans="2:12" ht="29.25" customHeight="1">
      <c r="B295" s="183" t="s">
        <v>111</v>
      </c>
      <c r="C295" s="184"/>
      <c r="D295" s="184"/>
      <c r="E295" s="184"/>
      <c r="F295" s="184"/>
      <c r="G295" s="185">
        <f>+G294+G293+G292+G291+G290</f>
        <v>0</v>
      </c>
      <c r="H295" s="185"/>
      <c r="I295" s="185"/>
      <c r="J295" s="185"/>
      <c r="K295" s="180">
        <f>SUM(K290:L294)</f>
        <v>0</v>
      </c>
      <c r="L295" s="181"/>
    </row>
    <row r="296" spans="2:12" ht="29.25" customHeight="1">
      <c r="B296" s="187" t="s">
        <v>112</v>
      </c>
      <c r="C296" s="187"/>
      <c r="D296" s="187"/>
      <c r="E296" s="187"/>
      <c r="F296" s="187"/>
      <c r="G296" s="113">
        <f>+G295+G288+G281</f>
        <v>0</v>
      </c>
      <c r="H296" s="113"/>
      <c r="I296" s="113"/>
      <c r="J296" s="114"/>
      <c r="K296" s="265">
        <f>+K295+K288+K281</f>
        <v>0</v>
      </c>
      <c r="L296" s="266"/>
    </row>
    <row r="297" spans="2:12" ht="14.25" customHeight="1">
      <c r="B297" s="29"/>
      <c r="C297" s="29"/>
      <c r="D297" s="29"/>
      <c r="E297" s="29"/>
      <c r="F297" s="20"/>
      <c r="G297" s="20"/>
      <c r="H297" s="20"/>
      <c r="I297" s="20"/>
      <c r="J297" s="20"/>
      <c r="K297" s="20"/>
      <c r="L297" s="20"/>
    </row>
    <row r="298" spans="2:12" ht="44.25" customHeight="1">
      <c r="B298" s="130" t="s">
        <v>423</v>
      </c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</row>
    <row r="299" spans="2:12" ht="15.75" customHeight="1">
      <c r="B299" s="188"/>
      <c r="C299" s="188"/>
      <c r="D299" s="188"/>
      <c r="E299" s="188"/>
      <c r="F299" s="188"/>
      <c r="G299" s="188"/>
      <c r="H299" s="188"/>
      <c r="I299" s="20"/>
      <c r="J299" s="20"/>
      <c r="K299" s="20"/>
      <c r="L299" s="20"/>
    </row>
    <row r="300" spans="2:12" ht="29.25" customHeight="1">
      <c r="B300" s="182" t="s">
        <v>113</v>
      </c>
      <c r="C300" s="182"/>
      <c r="D300" s="182"/>
      <c r="E300" s="182"/>
      <c r="F300" s="182"/>
      <c r="G300" s="182"/>
      <c r="H300" s="182"/>
      <c r="I300" s="282"/>
      <c r="J300" s="282"/>
      <c r="K300" s="20"/>
      <c r="L300" s="20"/>
    </row>
    <row r="301" spans="2:12" ht="29.25" customHeight="1">
      <c r="B301" s="182" t="s">
        <v>424</v>
      </c>
      <c r="C301" s="182"/>
      <c r="D301" s="182"/>
      <c r="E301" s="182"/>
      <c r="F301" s="182"/>
      <c r="G301" s="182"/>
      <c r="H301" s="182"/>
      <c r="I301" s="259"/>
      <c r="J301" s="259"/>
      <c r="K301" s="20"/>
      <c r="L301" s="20"/>
    </row>
    <row r="302" spans="2:12" ht="29.25" customHeight="1">
      <c r="B302" s="267" t="s">
        <v>182</v>
      </c>
      <c r="C302" s="267"/>
      <c r="D302" s="267"/>
      <c r="E302" s="267"/>
      <c r="F302" s="267"/>
      <c r="G302" s="267"/>
      <c r="H302" s="267"/>
      <c r="I302" s="259"/>
      <c r="J302" s="259"/>
      <c r="K302" s="20"/>
      <c r="L302" s="20"/>
    </row>
    <row r="303" spans="2:12" ht="15.75" customHeight="1">
      <c r="B303" s="29"/>
      <c r="C303" s="29"/>
      <c r="D303" s="29"/>
      <c r="E303" s="29"/>
      <c r="F303" s="20"/>
      <c r="G303" s="20"/>
      <c r="H303" s="20"/>
      <c r="I303" s="20"/>
      <c r="J303" s="20"/>
      <c r="K303" s="20"/>
      <c r="L303" s="20"/>
    </row>
    <row r="305" spans="2:12" ht="20.25">
      <c r="B305" s="260" t="s">
        <v>70</v>
      </c>
      <c r="C305" s="260"/>
      <c r="D305" s="260"/>
      <c r="E305" s="260"/>
      <c r="F305" s="260"/>
      <c r="G305" s="260"/>
      <c r="H305" s="260"/>
      <c r="I305" s="260"/>
      <c r="J305" s="260"/>
      <c r="K305" s="260"/>
      <c r="L305" s="260"/>
    </row>
    <row r="306" spans="2:12" ht="42.75" customHeight="1">
      <c r="B306" s="155"/>
      <c r="C306" s="156"/>
      <c r="D306" s="156"/>
      <c r="E306" s="157"/>
      <c r="F306" s="155" t="s">
        <v>22</v>
      </c>
      <c r="G306" s="156"/>
      <c r="H306" s="157"/>
      <c r="I306" s="170" t="s">
        <v>80</v>
      </c>
      <c r="J306" s="171"/>
      <c r="K306" s="155" t="s">
        <v>177</v>
      </c>
      <c r="L306" s="157"/>
    </row>
    <row r="307" spans="2:12" ht="27" customHeight="1">
      <c r="B307" s="158" t="s">
        <v>78</v>
      </c>
      <c r="C307" s="159"/>
      <c r="D307" s="159"/>
      <c r="E307" s="160"/>
      <c r="F307" s="176">
        <f>+C326</f>
        <v>0</v>
      </c>
      <c r="G307" s="176"/>
      <c r="H307" s="176"/>
      <c r="I307" s="172" t="str">
        <f>IFERROR(360/I302,"")</f>
        <v/>
      </c>
      <c r="J307" s="172"/>
      <c r="K307" s="168" t="str">
        <f>IFERROR(F307/I307,"")</f>
        <v/>
      </c>
      <c r="L307" s="168"/>
    </row>
    <row r="308" spans="2:12" ht="29.25" customHeight="1">
      <c r="B308" s="161" t="s">
        <v>79</v>
      </c>
      <c r="C308" s="161"/>
      <c r="D308" s="161"/>
      <c r="E308" s="161"/>
      <c r="F308" s="176">
        <f>+C325</f>
        <v>0</v>
      </c>
      <c r="G308" s="176"/>
      <c r="H308" s="176"/>
      <c r="I308" s="172" t="str">
        <f>IFERROR(360/I300,"")</f>
        <v/>
      </c>
      <c r="J308" s="173"/>
      <c r="K308" s="168" t="str">
        <f>IFERROR(F308/I308,"")</f>
        <v/>
      </c>
      <c r="L308" s="168"/>
    </row>
    <row r="309" spans="2:12" ht="30" customHeight="1">
      <c r="B309" s="124"/>
      <c r="C309" s="124"/>
      <c r="D309" s="124"/>
      <c r="E309" s="124"/>
      <c r="F309" s="124"/>
      <c r="G309" s="124"/>
      <c r="H309" s="124"/>
      <c r="I309" s="124"/>
      <c r="J309" s="124"/>
      <c r="K309" s="168" t="str">
        <f>IFERROR(K308+K307,"")</f>
        <v/>
      </c>
      <c r="L309" s="168"/>
    </row>
    <row r="310" spans="2:12" ht="30" customHeight="1">
      <c r="B310" s="162" t="s">
        <v>25</v>
      </c>
      <c r="C310" s="162"/>
      <c r="D310" s="162"/>
      <c r="E310" s="162"/>
      <c r="F310" s="189">
        <f>+C326+H238+H239+H240+H241+H242+H243+H244</f>
        <v>0</v>
      </c>
      <c r="G310" s="190"/>
      <c r="H310" s="190"/>
      <c r="I310" s="174" t="str">
        <f>IFERROR(360/I301,"")</f>
        <v/>
      </c>
      <c r="J310" s="175"/>
      <c r="K310" s="168" t="str">
        <f>IFERROR(F310/I310,"")</f>
        <v/>
      </c>
      <c r="L310" s="168"/>
    </row>
    <row r="311" spans="2:12" ht="30" customHeight="1">
      <c r="B311" s="162" t="s">
        <v>114</v>
      </c>
      <c r="C311" s="162"/>
      <c r="D311" s="162"/>
      <c r="E311" s="162"/>
      <c r="F311" s="189">
        <f>+H235</f>
        <v>0</v>
      </c>
      <c r="G311" s="190"/>
      <c r="H311" s="190"/>
      <c r="I311" s="174">
        <v>12</v>
      </c>
      <c r="J311" s="175"/>
      <c r="K311" s="168">
        <f>IFERROR(F311/I311,"")</f>
        <v>0</v>
      </c>
      <c r="L311" s="168"/>
    </row>
    <row r="312" spans="2:12" ht="30" customHeight="1">
      <c r="B312" s="270"/>
      <c r="C312" s="270"/>
      <c r="D312" s="270"/>
      <c r="E312" s="270"/>
      <c r="F312" s="270"/>
      <c r="G312" s="270"/>
      <c r="H312" s="270"/>
      <c r="I312" s="270"/>
      <c r="J312" s="270"/>
      <c r="K312" s="168" t="str">
        <f>IFERROR(K311+K310,"")</f>
        <v/>
      </c>
      <c r="L312" s="168"/>
    </row>
    <row r="313" spans="2:12" ht="30" customHeight="1">
      <c r="B313" s="261" t="s">
        <v>81</v>
      </c>
      <c r="C313" s="262"/>
      <c r="D313" s="262"/>
      <c r="E313" s="262"/>
      <c r="F313" s="262"/>
      <c r="G313" s="262"/>
      <c r="H313" s="262"/>
      <c r="I313" s="262"/>
      <c r="J313" s="263"/>
      <c r="K313" s="169" t="str">
        <f>IFERROR(K309-K312,"")</f>
        <v/>
      </c>
      <c r="L313" s="169"/>
    </row>
    <row r="314" spans="2:12" ht="20.25">
      <c r="B314" s="165"/>
      <c r="C314" s="165"/>
      <c r="D314" s="165"/>
      <c r="E314" s="165"/>
      <c r="F314" s="165"/>
      <c r="G314" s="165"/>
      <c r="H314" s="49"/>
      <c r="I314" s="49"/>
      <c r="J314" s="50"/>
      <c r="K314" s="50"/>
      <c r="L314" s="50"/>
    </row>
    <row r="315" spans="2:12" ht="20.25">
      <c r="B315" s="51"/>
      <c r="C315" s="51"/>
      <c r="D315" s="51"/>
      <c r="E315" s="51"/>
      <c r="F315" s="51"/>
      <c r="G315" s="51"/>
      <c r="H315" s="49"/>
      <c r="I315" s="49"/>
      <c r="J315" s="50"/>
      <c r="K315" s="50"/>
      <c r="L315" s="50"/>
    </row>
    <row r="316" spans="2:12" ht="20.25">
      <c r="B316" s="264" t="s">
        <v>426</v>
      </c>
      <c r="C316" s="264"/>
      <c r="D316" s="264"/>
      <c r="E316" s="264"/>
      <c r="F316" s="264"/>
      <c r="G316" s="264"/>
      <c r="H316" s="264"/>
      <c r="I316" s="264"/>
      <c r="J316" s="264"/>
      <c r="K316" s="264"/>
      <c r="L316" s="264"/>
    </row>
    <row r="317" spans="2:12" ht="28.5" customHeight="1">
      <c r="B317" s="162" t="s">
        <v>23</v>
      </c>
      <c r="C317" s="162"/>
      <c r="D317" s="162"/>
      <c r="E317" s="162"/>
      <c r="F317" s="162"/>
      <c r="G317" s="162"/>
      <c r="H317" s="162"/>
      <c r="I317" s="150">
        <f>+G296</f>
        <v>0</v>
      </c>
      <c r="J317" s="150"/>
      <c r="K317" s="150"/>
      <c r="L317" s="150"/>
    </row>
    <row r="318" spans="2:12" ht="30" customHeight="1">
      <c r="B318" s="162" t="s">
        <v>24</v>
      </c>
      <c r="C318" s="162"/>
      <c r="D318" s="162"/>
      <c r="E318" s="162"/>
      <c r="F318" s="162"/>
      <c r="G318" s="162"/>
      <c r="H318" s="162"/>
      <c r="I318" s="150" t="str">
        <f>+K313</f>
        <v/>
      </c>
      <c r="J318" s="150"/>
      <c r="K318" s="150"/>
      <c r="L318" s="150"/>
    </row>
    <row r="319" spans="2:12" ht="30" customHeight="1">
      <c r="B319" s="166" t="s">
        <v>83</v>
      </c>
      <c r="C319" s="166"/>
      <c r="D319" s="166"/>
      <c r="E319" s="166"/>
      <c r="F319" s="166"/>
      <c r="G319" s="166"/>
      <c r="H319" s="166"/>
      <c r="I319" s="167" t="str">
        <f>IFERROR(I318+I317,"")</f>
        <v/>
      </c>
      <c r="J319" s="167"/>
      <c r="K319" s="167"/>
      <c r="L319" s="167"/>
    </row>
    <row r="320" spans="2:12" ht="2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</row>
    <row r="321" spans="2:12" ht="2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</row>
    <row r="322" spans="2:12" ht="20.25">
      <c r="B322" s="177" t="s">
        <v>427</v>
      </c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</row>
    <row r="323" spans="2:12" ht="20.25">
      <c r="B323" s="260" t="s">
        <v>71</v>
      </c>
      <c r="C323" s="260"/>
      <c r="D323" s="260"/>
      <c r="E323" s="260"/>
      <c r="F323" s="260"/>
      <c r="G323" s="260"/>
      <c r="H323" s="260"/>
      <c r="I323" s="260"/>
      <c r="J323" s="260"/>
      <c r="K323" s="260"/>
      <c r="L323" s="260"/>
    </row>
    <row r="324" spans="2:12" ht="30" customHeight="1">
      <c r="B324" s="6"/>
      <c r="C324" s="164">
        <v>2018</v>
      </c>
      <c r="D324" s="164"/>
      <c r="E324" s="164">
        <f>+C324+1</f>
        <v>2019</v>
      </c>
      <c r="F324" s="164"/>
      <c r="G324" s="164">
        <f>+E324+1</f>
        <v>2020</v>
      </c>
      <c r="H324" s="164"/>
      <c r="I324" s="164">
        <f>+G324+1</f>
        <v>2021</v>
      </c>
      <c r="J324" s="164"/>
      <c r="K324" s="164">
        <f>+I324+1</f>
        <v>2022</v>
      </c>
      <c r="L324" s="164"/>
    </row>
    <row r="325" spans="2:12" ht="30" customHeight="1">
      <c r="B325" s="7" t="s">
        <v>14</v>
      </c>
      <c r="C325" s="154">
        <f>+F258*H258+F259*H259+F260*H260+F261*H261+F262*H262</f>
        <v>0</v>
      </c>
      <c r="D325" s="154"/>
      <c r="E325" s="154">
        <f>+F258*I258+F259*I259+F260*I260+F261*I261+F262*I262</f>
        <v>0</v>
      </c>
      <c r="F325" s="154"/>
      <c r="G325" s="154">
        <f>+F258*J258+F259*J259+F260*J260+F261*J261+F262*J262</f>
        <v>0</v>
      </c>
      <c r="H325" s="154"/>
      <c r="I325" s="154">
        <f>+F258*K258+F259*K259+F260*K260+F261*K261+F262*K262</f>
        <v>0</v>
      </c>
      <c r="J325" s="154"/>
      <c r="K325" s="154">
        <f>+F258*L258+F259*L259+F260*L260+F261*L261+F262*L262</f>
        <v>0</v>
      </c>
      <c r="L325" s="154"/>
    </row>
    <row r="326" spans="2:12" ht="30" customHeight="1">
      <c r="B326" s="7" t="s">
        <v>15</v>
      </c>
      <c r="C326" s="153">
        <f>+H230*H258+H259*I230+H260*J230+H261*K230+L230*H262</f>
        <v>0</v>
      </c>
      <c r="D326" s="153"/>
      <c r="E326" s="153">
        <f>+I258*H230+I230*I259+I260*J230+I261*K230+L230*I262</f>
        <v>0</v>
      </c>
      <c r="F326" s="153"/>
      <c r="G326" s="153">
        <f>+J258*H230+I230*J259+J260*J230+K230*J261+J262*L230</f>
        <v>0</v>
      </c>
      <c r="H326" s="153"/>
      <c r="I326" s="153">
        <f>+K258*H230+I230*K259+K260*J230+K230*K261+K262*L230</f>
        <v>0</v>
      </c>
      <c r="J326" s="153"/>
      <c r="K326" s="153">
        <f>+L258*H230+I230*L259+L260*J230+K230*L261+L262*L230</f>
        <v>0</v>
      </c>
      <c r="L326" s="153"/>
    </row>
    <row r="327" spans="2:12" ht="30" customHeight="1">
      <c r="B327" s="7" t="s">
        <v>16</v>
      </c>
      <c r="C327" s="154">
        <f>+C325-C326</f>
        <v>0</v>
      </c>
      <c r="D327" s="154"/>
      <c r="E327" s="154">
        <f t="shared" ref="E327" si="5">+E325-E326</f>
        <v>0</v>
      </c>
      <c r="F327" s="154"/>
      <c r="G327" s="154">
        <f t="shared" ref="G327" si="6">+G325-G326</f>
        <v>0</v>
      </c>
      <c r="H327" s="154"/>
      <c r="I327" s="154">
        <f t="shared" ref="I327" si="7">+I325-I326</f>
        <v>0</v>
      </c>
      <c r="J327" s="154"/>
      <c r="K327" s="154">
        <f t="shared" ref="K327" si="8">+K325-K326</f>
        <v>0</v>
      </c>
      <c r="L327" s="154"/>
    </row>
    <row r="328" spans="2:12" ht="29.25" customHeight="1">
      <c r="B328" s="7" t="s">
        <v>1</v>
      </c>
      <c r="C328" s="153">
        <f>+H248</f>
        <v>0</v>
      </c>
      <c r="D328" s="153"/>
      <c r="E328" s="153">
        <f>+I248</f>
        <v>0</v>
      </c>
      <c r="F328" s="153"/>
      <c r="G328" s="153">
        <f>+J263</f>
        <v>0</v>
      </c>
      <c r="H328" s="153"/>
      <c r="I328" s="153">
        <f>+K248</f>
        <v>0</v>
      </c>
      <c r="J328" s="153"/>
      <c r="K328" s="153">
        <f>+L248</f>
        <v>0</v>
      </c>
      <c r="L328" s="153"/>
    </row>
    <row r="329" spans="2:12" ht="30" customHeight="1">
      <c r="B329" s="7" t="s">
        <v>17</v>
      </c>
      <c r="C329" s="154">
        <f>+C327-C328</f>
        <v>0</v>
      </c>
      <c r="D329" s="154"/>
      <c r="E329" s="154">
        <f t="shared" ref="E329" si="9">+E327-E328</f>
        <v>0</v>
      </c>
      <c r="F329" s="154"/>
      <c r="G329" s="154">
        <f t="shared" ref="G329" si="10">+G327-G328</f>
        <v>0</v>
      </c>
      <c r="H329" s="154"/>
      <c r="I329" s="154">
        <f t="shared" ref="I329" si="11">+I327-I328</f>
        <v>0</v>
      </c>
      <c r="J329" s="154"/>
      <c r="K329" s="154">
        <f t="shared" ref="K329" si="12">+K327-K328</f>
        <v>0</v>
      </c>
      <c r="L329" s="154"/>
    </row>
    <row r="330" spans="2:12" ht="30" customHeight="1">
      <c r="B330" s="85" t="s">
        <v>72</v>
      </c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</row>
    <row r="331" spans="2:12" ht="30" customHeight="1">
      <c r="B331" s="85" t="s">
        <v>73</v>
      </c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</row>
    <row r="332" spans="2:12" ht="30" customHeight="1">
      <c r="B332" s="8" t="s">
        <v>18</v>
      </c>
      <c r="C332" s="153">
        <f>+C330-C331</f>
        <v>0</v>
      </c>
      <c r="D332" s="153"/>
      <c r="E332" s="153">
        <f t="shared" ref="E332" si="13">+E330-E331</f>
        <v>0</v>
      </c>
      <c r="F332" s="153"/>
      <c r="G332" s="153">
        <f t="shared" ref="G332" si="14">+G330-G331</f>
        <v>0</v>
      </c>
      <c r="H332" s="153"/>
      <c r="I332" s="153">
        <f t="shared" ref="I332" si="15">+I330-I331</f>
        <v>0</v>
      </c>
      <c r="J332" s="153"/>
      <c r="K332" s="153">
        <f>+K330-K331</f>
        <v>0</v>
      </c>
      <c r="L332" s="153"/>
    </row>
    <row r="333" spans="2:12" ht="47.25" customHeight="1">
      <c r="B333" s="9" t="s">
        <v>19</v>
      </c>
      <c r="C333" s="153">
        <f>+C329-C332</f>
        <v>0</v>
      </c>
      <c r="D333" s="153"/>
      <c r="E333" s="153">
        <f t="shared" ref="E333" si="16">+E329-E332</f>
        <v>0</v>
      </c>
      <c r="F333" s="153"/>
      <c r="G333" s="153">
        <f t="shared" ref="G333" si="17">+G329-G332</f>
        <v>0</v>
      </c>
      <c r="H333" s="153"/>
      <c r="I333" s="153">
        <f t="shared" ref="I333" si="18">+I329-I332</f>
        <v>0</v>
      </c>
      <c r="J333" s="153"/>
      <c r="K333" s="153">
        <f t="shared" ref="K333" si="19">+K329-K332</f>
        <v>0</v>
      </c>
      <c r="L333" s="153"/>
    </row>
    <row r="334" spans="2:12" ht="30" customHeight="1">
      <c r="B334" s="85" t="s">
        <v>26</v>
      </c>
      <c r="C334" s="153">
        <f>IF(B334="Porez 10% - Preduzetnici",C333*0.1,IF(B334="Porez 15% - Pravna lica",C333*0.15,"Odabrati stopu poreza"))</f>
        <v>0</v>
      </c>
      <c r="D334" s="153"/>
      <c r="E334" s="153">
        <f>IF(B334="Porez 10% - Preduzetnici",E333*0.1,IF(B334="Porez 15% - Pravna lica",E333*0.15,"Odabrati stopu poreza"))</f>
        <v>0</v>
      </c>
      <c r="F334" s="153"/>
      <c r="G334" s="153">
        <f>IF(B334="Porez 10% - Preduzetnici",G333*0.1,IF(B334="Porez 15% - Pravna lica",G333*0.15,"Odabrati stopu poreza"))</f>
        <v>0</v>
      </c>
      <c r="H334" s="153"/>
      <c r="I334" s="153">
        <f>IF(B334="Porez 10% - Preduzetnici",I333*0.1,IF(B334="Porez 15% - Pravna lica",I333*0.15,"Odabrati stopu poreza"))</f>
        <v>0</v>
      </c>
      <c r="J334" s="153"/>
      <c r="K334" s="153">
        <f>IF(B334="Porez 10% - Preduzetnici",K333*0.1,IF(B334="Porez 15% - Pravna lica",K333*0.15,"Odabrati stopu poreza"))</f>
        <v>0</v>
      </c>
      <c r="L334" s="153"/>
    </row>
    <row r="335" spans="2:12" ht="30" customHeight="1">
      <c r="B335" s="10" t="s">
        <v>20</v>
      </c>
      <c r="C335" s="152">
        <f>+C333-C334</f>
        <v>0</v>
      </c>
      <c r="D335" s="152"/>
      <c r="E335" s="152">
        <f t="shared" ref="E335" si="20">+E333-E334</f>
        <v>0</v>
      </c>
      <c r="F335" s="152"/>
      <c r="G335" s="152">
        <f t="shared" ref="G335" si="21">+G333-G334</f>
        <v>0</v>
      </c>
      <c r="H335" s="152"/>
      <c r="I335" s="152">
        <f t="shared" ref="I335" si="22">+I333-I334</f>
        <v>0</v>
      </c>
      <c r="J335" s="152"/>
      <c r="K335" s="152">
        <f t="shared" ref="K335" si="23">+K333-K334</f>
        <v>0</v>
      </c>
      <c r="L335" s="152"/>
    </row>
    <row r="336" spans="2:12" ht="30" customHeight="1">
      <c r="B336" s="31"/>
      <c r="C336" s="32"/>
      <c r="D336" s="32"/>
      <c r="E336" s="32"/>
      <c r="F336" s="32"/>
      <c r="G336" s="32"/>
      <c r="H336" s="32"/>
      <c r="I336" s="32"/>
      <c r="J336" s="32"/>
      <c r="K336" s="32"/>
      <c r="L336" s="32"/>
    </row>
    <row r="337" spans="2:13" ht="18.75">
      <c r="B337" s="268"/>
      <c r="C337" s="269"/>
      <c r="D337" s="269"/>
      <c r="E337" s="269"/>
      <c r="F337" s="269"/>
      <c r="G337" s="269"/>
      <c r="H337" s="269"/>
      <c r="I337" s="269"/>
      <c r="J337" s="269"/>
      <c r="K337" s="269"/>
      <c r="L337" s="269"/>
    </row>
    <row r="338" spans="2:13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2:13" ht="20.25">
      <c r="B339" s="260" t="s">
        <v>428</v>
      </c>
      <c r="C339" s="260"/>
      <c r="D339" s="260"/>
      <c r="E339" s="260"/>
      <c r="F339" s="260"/>
      <c r="G339" s="260"/>
      <c r="H339" s="260"/>
      <c r="I339" s="260"/>
      <c r="J339" s="260"/>
      <c r="K339" s="260"/>
      <c r="L339" s="260"/>
    </row>
    <row r="340" spans="2:13" ht="30" customHeight="1">
      <c r="B340" s="135" t="s">
        <v>82</v>
      </c>
      <c r="C340" s="135"/>
      <c r="D340" s="135"/>
      <c r="E340" s="135"/>
      <c r="F340" s="135"/>
      <c r="G340" s="135"/>
      <c r="H340" s="135"/>
      <c r="I340" s="135"/>
      <c r="J340" s="280" t="str">
        <f>IFERROR(C325/(C326+C328),"")</f>
        <v/>
      </c>
      <c r="K340" s="280"/>
      <c r="L340" s="280"/>
    </row>
    <row r="341" spans="2:13" ht="30" customHeight="1">
      <c r="B341" s="135" t="s">
        <v>84</v>
      </c>
      <c r="C341" s="135"/>
      <c r="D341" s="135"/>
      <c r="E341" s="135"/>
      <c r="F341" s="135"/>
      <c r="G341" s="135"/>
      <c r="H341" s="135"/>
      <c r="I341" s="135"/>
      <c r="J341" s="280" t="str">
        <f>IFERROR(C335/I319,"")</f>
        <v/>
      </c>
      <c r="K341" s="280"/>
      <c r="L341" s="280"/>
    </row>
    <row r="342" spans="2:13" ht="15" customHeight="1">
      <c r="B342" s="53"/>
      <c r="C342" s="53"/>
      <c r="D342" s="53"/>
      <c r="E342" s="53"/>
      <c r="F342" s="53"/>
      <c r="G342" s="53"/>
      <c r="H342" s="53"/>
      <c r="I342" s="37"/>
      <c r="J342" s="37"/>
      <c r="K342" s="37"/>
      <c r="L342" s="37"/>
    </row>
    <row r="343" spans="2:13" s="30" customFormat="1" ht="44.25" customHeight="1">
      <c r="B343" s="87" t="s">
        <v>429</v>
      </c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2:13" ht="15" customHeight="1">
      <c r="B344" s="53"/>
      <c r="C344" s="53"/>
      <c r="D344" s="53"/>
      <c r="E344" s="53"/>
      <c r="F344" s="53"/>
      <c r="G344" s="53"/>
      <c r="H344" s="53"/>
      <c r="I344" s="37"/>
      <c r="J344" s="37"/>
      <c r="K344" s="37"/>
      <c r="L344" s="37"/>
      <c r="M344" s="37"/>
    </row>
    <row r="345" spans="2:13" ht="30" customHeight="1">
      <c r="B345" s="260" t="s">
        <v>115</v>
      </c>
      <c r="C345" s="260"/>
      <c r="D345" s="260"/>
      <c r="E345" s="260"/>
      <c r="F345" s="260"/>
      <c r="G345" s="37"/>
      <c r="H345" s="37"/>
      <c r="I345" s="37"/>
      <c r="J345" s="37"/>
      <c r="K345" s="37"/>
      <c r="L345" s="37"/>
      <c r="M345" s="37"/>
    </row>
    <row r="346" spans="2:13" ht="42.75" customHeight="1">
      <c r="B346" s="46" t="s">
        <v>85</v>
      </c>
      <c r="C346" s="126" t="s">
        <v>175</v>
      </c>
      <c r="D346" s="127"/>
      <c r="E346" s="128" t="s">
        <v>83</v>
      </c>
      <c r="F346" s="129"/>
      <c r="G346" s="37"/>
      <c r="H346" s="37"/>
      <c r="I346" s="37"/>
      <c r="J346" s="37"/>
      <c r="K346" s="37"/>
      <c r="L346" s="37"/>
      <c r="M346" s="37"/>
    </row>
    <row r="347" spans="2:13" ht="30" customHeight="1">
      <c r="B347" s="54">
        <f>+C335</f>
        <v>0</v>
      </c>
      <c r="C347" s="150" t="str">
        <f>IFERROR(B347-E347,"")</f>
        <v/>
      </c>
      <c r="D347" s="150"/>
      <c r="E347" s="150" t="str">
        <f>+I319</f>
        <v/>
      </c>
      <c r="F347" s="150"/>
      <c r="G347" s="37"/>
      <c r="H347" s="37"/>
      <c r="I347" s="37"/>
      <c r="J347" s="37"/>
      <c r="K347" s="37"/>
      <c r="L347" s="37"/>
      <c r="M347" s="37"/>
    </row>
    <row r="348" spans="2:13" ht="30" customHeight="1">
      <c r="B348" s="54">
        <f>+E335</f>
        <v>0</v>
      </c>
      <c r="C348" s="149" t="str">
        <f>IFERROR(B348-C347,"")</f>
        <v/>
      </c>
      <c r="D348" s="149"/>
      <c r="E348" s="151"/>
      <c r="F348" s="151"/>
      <c r="G348" s="37"/>
      <c r="H348" s="37"/>
      <c r="I348" s="37"/>
      <c r="J348" s="37"/>
      <c r="K348" s="37"/>
      <c r="L348" s="37"/>
      <c r="M348" s="37"/>
    </row>
    <row r="349" spans="2:13" ht="30" customHeight="1">
      <c r="B349" s="54">
        <f>+G335</f>
        <v>0</v>
      </c>
      <c r="C349" s="150" t="str">
        <f>IFERROR(B349-C348,"")</f>
        <v/>
      </c>
      <c r="D349" s="150"/>
      <c r="E349" s="151"/>
      <c r="F349" s="151"/>
      <c r="G349" s="37"/>
      <c r="H349" s="37"/>
      <c r="I349" s="37"/>
      <c r="J349" s="37"/>
      <c r="K349" s="37"/>
      <c r="L349" s="37"/>
      <c r="M349" s="37"/>
    </row>
    <row r="350" spans="2:13" ht="30" customHeight="1">
      <c r="B350" s="54">
        <f>+I335</f>
        <v>0</v>
      </c>
      <c r="C350" s="150" t="str">
        <f>IFERROR(B350-C349,"")</f>
        <v/>
      </c>
      <c r="D350" s="150"/>
      <c r="E350" s="151"/>
      <c r="F350" s="151"/>
      <c r="G350" s="37"/>
      <c r="H350" s="37"/>
      <c r="I350" s="37"/>
      <c r="J350" s="37"/>
      <c r="K350" s="37"/>
      <c r="L350" s="37"/>
      <c r="M350" s="37"/>
    </row>
    <row r="351" spans="2:13" ht="28.5" customHeight="1">
      <c r="B351" s="54">
        <f>+K335</f>
        <v>0</v>
      </c>
      <c r="C351" s="150" t="str">
        <f>IFERROR(B351-C350,"")</f>
        <v/>
      </c>
      <c r="D351" s="150"/>
      <c r="E351" s="151"/>
      <c r="F351" s="151"/>
      <c r="G351" s="37"/>
      <c r="H351" s="37"/>
      <c r="I351" s="37"/>
      <c r="J351" s="37"/>
      <c r="K351" s="37"/>
      <c r="L351" s="37"/>
      <c r="M351" s="37"/>
    </row>
    <row r="352" spans="2:13">
      <c r="B352" s="55"/>
      <c r="C352" s="56"/>
      <c r="D352" s="56"/>
      <c r="E352" s="57"/>
      <c r="F352" s="57"/>
      <c r="G352" s="37"/>
      <c r="H352" s="37"/>
      <c r="I352" s="37"/>
      <c r="J352" s="37"/>
      <c r="K352" s="37"/>
      <c r="L352" s="37"/>
      <c r="M352" s="37"/>
    </row>
    <row r="353" spans="2:16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</row>
    <row r="354" spans="2:16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</row>
    <row r="355" spans="2:16" ht="28.5" customHeight="1">
      <c r="B355" s="123" t="s">
        <v>86</v>
      </c>
      <c r="C355" s="123"/>
      <c r="D355" s="52"/>
      <c r="E355" s="52"/>
      <c r="F355" s="123" t="s">
        <v>101</v>
      </c>
      <c r="G355" s="123"/>
      <c r="H355" s="123"/>
      <c r="I355" s="123"/>
      <c r="J355" s="123"/>
      <c r="K355" s="123"/>
      <c r="L355" s="123"/>
      <c r="M355" s="37"/>
    </row>
    <row r="356" spans="2:16" ht="0.75" customHeight="1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37"/>
    </row>
    <row r="357" spans="2:16" ht="30" customHeight="1">
      <c r="B357" s="58" t="s">
        <v>91</v>
      </c>
      <c r="C357" s="59">
        <f>+C325</f>
        <v>0</v>
      </c>
      <c r="D357" s="52"/>
      <c r="E357" s="52"/>
      <c r="F357" s="144" t="s">
        <v>95</v>
      </c>
      <c r="G357" s="145"/>
      <c r="H357" s="145"/>
      <c r="I357" s="145"/>
      <c r="J357" s="145"/>
      <c r="K357" s="145"/>
      <c r="L357" s="146"/>
      <c r="M357" s="37"/>
    </row>
    <row r="358" spans="2:16" ht="29.25" customHeight="1">
      <c r="B358" s="60" t="s">
        <v>15</v>
      </c>
      <c r="C358" s="59">
        <f>+C326</f>
        <v>0</v>
      </c>
      <c r="D358" s="52"/>
      <c r="E358" s="52"/>
      <c r="F358" s="140" t="s">
        <v>96</v>
      </c>
      <c r="G358" s="140" t="s">
        <v>97</v>
      </c>
      <c r="H358" s="140"/>
      <c r="I358" s="141" t="s">
        <v>176</v>
      </c>
      <c r="J358" s="140" t="s">
        <v>98</v>
      </c>
      <c r="K358" s="140"/>
      <c r="L358" s="277" t="s">
        <v>183</v>
      </c>
      <c r="M358" s="37"/>
      <c r="O358" s="147"/>
      <c r="P358" s="147"/>
    </row>
    <row r="359" spans="2:16" ht="30" customHeight="1">
      <c r="B359" s="58" t="s">
        <v>87</v>
      </c>
      <c r="C359" s="59">
        <f>+C357-C358</f>
        <v>0</v>
      </c>
      <c r="D359" s="52"/>
      <c r="E359" s="52"/>
      <c r="F359" s="140"/>
      <c r="G359" s="140"/>
      <c r="H359" s="140"/>
      <c r="I359" s="141"/>
      <c r="J359" s="140"/>
      <c r="K359" s="140"/>
      <c r="L359" s="277"/>
      <c r="M359" s="37"/>
      <c r="O359" s="147"/>
      <c r="P359" s="147"/>
    </row>
    <row r="360" spans="2:16" ht="30" customHeight="1">
      <c r="B360" s="58" t="s">
        <v>1</v>
      </c>
      <c r="C360" s="59">
        <f>+C328</f>
        <v>0</v>
      </c>
      <c r="D360" s="52"/>
      <c r="E360" s="52"/>
      <c r="F360" s="61">
        <v>2018</v>
      </c>
      <c r="G360" s="148">
        <f>+C335+H245</f>
        <v>0</v>
      </c>
      <c r="H360" s="148"/>
      <c r="I360" s="62">
        <v>0.92600000000000005</v>
      </c>
      <c r="J360" s="148">
        <f>+G360*I360</f>
        <v>0</v>
      </c>
      <c r="K360" s="148"/>
      <c r="L360" s="136" t="str">
        <f>+I319</f>
        <v/>
      </c>
      <c r="M360" s="136"/>
    </row>
    <row r="361" spans="2:16" ht="30" customHeight="1">
      <c r="B361" s="58" t="s">
        <v>88</v>
      </c>
      <c r="C361" s="59">
        <f>+C359-C360</f>
        <v>0</v>
      </c>
      <c r="D361" s="52"/>
      <c r="E361" s="52"/>
      <c r="F361" s="61">
        <v>2019</v>
      </c>
      <c r="G361" s="148">
        <f>+E335+I245</f>
        <v>0</v>
      </c>
      <c r="H361" s="148"/>
      <c r="I361" s="62">
        <v>0.85699999999999998</v>
      </c>
      <c r="J361" s="148">
        <f>+G361*I361</f>
        <v>0</v>
      </c>
      <c r="K361" s="148"/>
      <c r="L361" s="63"/>
      <c r="M361" s="37"/>
    </row>
    <row r="362" spans="2:16" ht="30" customHeight="1">
      <c r="B362" s="58" t="s">
        <v>89</v>
      </c>
      <c r="C362" s="64" t="str">
        <f>IFERROR(C358/C357,"")</f>
        <v/>
      </c>
      <c r="D362" s="52"/>
      <c r="E362" s="52"/>
      <c r="F362" s="61">
        <v>2020</v>
      </c>
      <c r="G362" s="148">
        <f>+G335+J245</f>
        <v>0</v>
      </c>
      <c r="H362" s="148"/>
      <c r="I362" s="62">
        <v>0.79400000000000004</v>
      </c>
      <c r="J362" s="148">
        <f>+G362*I362</f>
        <v>0</v>
      </c>
      <c r="K362" s="148"/>
      <c r="L362" s="63"/>
      <c r="M362" s="37"/>
    </row>
    <row r="363" spans="2:16" ht="29.25" customHeight="1">
      <c r="B363" s="58" t="s">
        <v>90</v>
      </c>
      <c r="C363" s="64" t="str">
        <f>IFERROR(C359/C357,"")</f>
        <v/>
      </c>
      <c r="D363" s="52"/>
      <c r="E363" s="52"/>
      <c r="F363" s="61">
        <v>2021</v>
      </c>
      <c r="G363" s="148">
        <f>+I335+K245</f>
        <v>0</v>
      </c>
      <c r="H363" s="148"/>
      <c r="I363" s="62">
        <v>0.73499999999999999</v>
      </c>
      <c r="J363" s="148">
        <f>+G363*I363</f>
        <v>0</v>
      </c>
      <c r="K363" s="148"/>
      <c r="L363" s="63"/>
      <c r="M363" s="37"/>
    </row>
    <row r="364" spans="2:16" ht="30" customHeight="1">
      <c r="B364" s="52"/>
      <c r="C364" s="52"/>
      <c r="D364" s="52"/>
      <c r="E364" s="52"/>
      <c r="F364" s="61">
        <v>2022</v>
      </c>
      <c r="G364" s="148">
        <f>+K335+L245</f>
        <v>0</v>
      </c>
      <c r="H364" s="148"/>
      <c r="I364" s="62">
        <v>0.68100000000000005</v>
      </c>
      <c r="J364" s="148">
        <f>+G364*I364</f>
        <v>0</v>
      </c>
      <c r="K364" s="148"/>
      <c r="L364" s="63"/>
      <c r="M364" s="37"/>
    </row>
    <row r="365" spans="2:16" ht="30" customHeight="1">
      <c r="B365" s="65" t="s">
        <v>92</v>
      </c>
      <c r="C365" s="66" t="str">
        <f>IFERROR(C360/(1-C362),"")</f>
        <v/>
      </c>
      <c r="D365" s="52"/>
      <c r="E365" s="52"/>
      <c r="F365" s="137" t="s">
        <v>99</v>
      </c>
      <c r="G365" s="138"/>
      <c r="H365" s="138"/>
      <c r="I365" s="139"/>
      <c r="J365" s="274">
        <f>+J364+J363+J362+J361+J360</f>
        <v>0</v>
      </c>
      <c r="K365" s="275"/>
      <c r="L365" s="63"/>
      <c r="M365" s="37"/>
    </row>
    <row r="366" spans="2:16" ht="30" customHeight="1">
      <c r="B366" s="65" t="s">
        <v>93</v>
      </c>
      <c r="C366" s="67" t="str">
        <f>IFERROR(H263*C367,"")</f>
        <v/>
      </c>
      <c r="D366" s="68"/>
      <c r="E366" s="52"/>
      <c r="F366" s="278" t="s">
        <v>100</v>
      </c>
      <c r="G366" s="278"/>
      <c r="H366" s="278"/>
      <c r="I366" s="278"/>
      <c r="J366" s="276" t="str">
        <f>IFERROR(J365/L360,"")</f>
        <v/>
      </c>
      <c r="K366" s="276"/>
      <c r="L366" s="63"/>
      <c r="M366" s="37"/>
    </row>
    <row r="367" spans="2:16" ht="30" customHeight="1">
      <c r="B367" s="65" t="s">
        <v>94</v>
      </c>
      <c r="C367" s="69" t="str">
        <f>IFERROR(C365/C357,"")</f>
        <v/>
      </c>
      <c r="D367" s="70"/>
      <c r="E367" s="37"/>
      <c r="F367" s="278"/>
      <c r="G367" s="278"/>
      <c r="H367" s="278"/>
      <c r="I367" s="278"/>
      <c r="J367" s="276"/>
      <c r="K367" s="276"/>
      <c r="L367" s="37"/>
      <c r="M367" s="37"/>
    </row>
    <row r="368" spans="2:16" ht="28.5" customHeight="1">
      <c r="B368" s="37"/>
      <c r="C368" s="37"/>
      <c r="D368" s="71"/>
      <c r="E368" s="37"/>
      <c r="F368" s="72"/>
      <c r="G368" s="279"/>
      <c r="H368" s="279"/>
      <c r="I368" s="73"/>
      <c r="J368" s="72"/>
      <c r="K368" s="72"/>
      <c r="L368" s="37"/>
      <c r="M368" s="37"/>
    </row>
    <row r="369" spans="2:13" ht="20.25">
      <c r="B369" s="52"/>
      <c r="C369" s="52"/>
      <c r="D369" s="37"/>
      <c r="E369" s="37"/>
      <c r="F369" s="72"/>
      <c r="G369" s="279"/>
      <c r="H369" s="279"/>
      <c r="I369" s="73"/>
      <c r="J369" s="72"/>
      <c r="K369" s="72"/>
      <c r="L369" s="37"/>
      <c r="M369" s="37"/>
    </row>
    <row r="370" spans="2:13" ht="20.25">
      <c r="B370" s="52"/>
      <c r="C370" s="52"/>
      <c r="D370" s="37"/>
      <c r="E370" s="37"/>
      <c r="F370" s="37"/>
      <c r="G370" s="279"/>
      <c r="H370" s="279"/>
      <c r="I370" s="279"/>
      <c r="J370" s="279"/>
      <c r="K370" s="279"/>
      <c r="L370" s="279"/>
      <c r="M370" s="37"/>
    </row>
    <row r="371" spans="2:13" ht="30" customHeight="1">
      <c r="B371" s="124" t="s">
        <v>102</v>
      </c>
      <c r="C371" s="124"/>
      <c r="D371" s="37"/>
      <c r="E371" s="37"/>
      <c r="F371" s="37"/>
      <c r="G371" s="271"/>
      <c r="H371" s="271"/>
      <c r="I371" s="271"/>
      <c r="J371" s="271"/>
      <c r="K371" s="271"/>
      <c r="L371" s="271"/>
      <c r="M371" s="37"/>
    </row>
    <row r="372" spans="2:13" ht="41.25" customHeight="1">
      <c r="B372" s="125" t="s">
        <v>103</v>
      </c>
      <c r="C372" s="125"/>
      <c r="D372" s="37"/>
      <c r="E372" s="37"/>
      <c r="F372" s="37"/>
      <c r="G372" s="272"/>
      <c r="H372" s="272"/>
      <c r="I372" s="272"/>
      <c r="J372" s="272"/>
      <c r="K372" s="272"/>
      <c r="L372" s="272"/>
      <c r="M372" s="37"/>
    </row>
    <row r="373" spans="2:13" ht="30" customHeight="1">
      <c r="B373" s="74" t="s">
        <v>104</v>
      </c>
      <c r="C373" s="75" t="str">
        <f>IFERROR(-(L360),"")</f>
        <v/>
      </c>
      <c r="D373" s="37"/>
      <c r="E373" s="37"/>
      <c r="F373" s="37"/>
      <c r="G373" s="37" t="s">
        <v>425</v>
      </c>
      <c r="H373" s="37"/>
      <c r="I373" s="37"/>
      <c r="J373" s="37"/>
      <c r="K373" s="37"/>
      <c r="L373" s="37"/>
      <c r="M373" s="37"/>
    </row>
    <row r="374" spans="2:13" ht="30" customHeight="1">
      <c r="B374" s="40" t="s">
        <v>116</v>
      </c>
      <c r="C374" s="76">
        <f>+G360</f>
        <v>0</v>
      </c>
      <c r="D374" s="37"/>
      <c r="E374" s="37"/>
      <c r="F374" s="37"/>
      <c r="G374" s="77" t="s">
        <v>178</v>
      </c>
      <c r="H374" s="78"/>
      <c r="I374" s="78"/>
      <c r="J374" s="78"/>
      <c r="K374" s="78"/>
      <c r="L374" s="78"/>
      <c r="M374" s="37"/>
    </row>
    <row r="375" spans="2:13" ht="30" customHeight="1">
      <c r="B375" s="40" t="s">
        <v>117</v>
      </c>
      <c r="C375" s="76">
        <f>+G361</f>
        <v>0</v>
      </c>
      <c r="D375" s="37"/>
      <c r="E375" s="37"/>
      <c r="F375" s="37"/>
      <c r="G375" s="77" t="s">
        <v>179</v>
      </c>
      <c r="H375" s="78"/>
      <c r="I375" s="78"/>
      <c r="J375" s="78"/>
      <c r="K375" s="78"/>
      <c r="L375" s="78"/>
      <c r="M375" s="37"/>
    </row>
    <row r="376" spans="2:13" ht="30" customHeight="1">
      <c r="B376" s="40" t="s">
        <v>118</v>
      </c>
      <c r="C376" s="76">
        <f>+G362</f>
        <v>0</v>
      </c>
      <c r="D376" s="37"/>
      <c r="E376" s="37"/>
      <c r="F376" s="37"/>
      <c r="G376" s="78" t="s">
        <v>180</v>
      </c>
      <c r="H376" s="78"/>
      <c r="I376" s="78"/>
      <c r="J376" s="78"/>
      <c r="K376" s="78"/>
      <c r="L376" s="78"/>
      <c r="M376" s="37"/>
    </row>
    <row r="377" spans="2:13" ht="30" customHeight="1">
      <c r="B377" s="40" t="s">
        <v>119</v>
      </c>
      <c r="C377" s="76">
        <f>+G363</f>
        <v>0</v>
      </c>
      <c r="D377" s="37"/>
      <c r="E377" s="37"/>
      <c r="F377" s="57"/>
      <c r="G377" s="273" t="s">
        <v>181</v>
      </c>
      <c r="H377" s="273"/>
      <c r="I377" s="273"/>
      <c r="J377" s="273"/>
      <c r="K377" s="273"/>
      <c r="L377" s="273"/>
      <c r="M377" s="37"/>
    </row>
    <row r="378" spans="2:13" ht="30" customHeight="1">
      <c r="B378" s="40" t="s">
        <v>120</v>
      </c>
      <c r="C378" s="76">
        <f>+G364</f>
        <v>0</v>
      </c>
      <c r="D378" s="37"/>
      <c r="E378" s="37"/>
      <c r="F378" s="37"/>
      <c r="G378" s="37"/>
      <c r="H378" s="37"/>
      <c r="I378" s="37"/>
      <c r="J378" s="37"/>
      <c r="K378" s="37"/>
      <c r="L378" s="37"/>
      <c r="M378" s="37"/>
    </row>
    <row r="379" spans="2:13" ht="20.25">
      <c r="B379" s="79"/>
      <c r="C379" s="79"/>
      <c r="D379" s="37"/>
      <c r="E379" s="37"/>
      <c r="F379" s="37"/>
      <c r="G379" s="37"/>
      <c r="H379" s="37"/>
      <c r="I379" s="37"/>
      <c r="J379" s="37"/>
      <c r="K379" s="37"/>
      <c r="L379" s="37"/>
      <c r="M379" s="37"/>
    </row>
    <row r="380" spans="2:13" ht="30" customHeight="1">
      <c r="B380" s="80" t="s">
        <v>105</v>
      </c>
      <c r="C380" s="81" t="str">
        <f>IFERROR(IRR(C373:C378,0.08),"")</f>
        <v/>
      </c>
      <c r="D380" s="37"/>
      <c r="E380" s="37"/>
      <c r="F380" s="37"/>
      <c r="G380" s="37"/>
      <c r="H380" s="37"/>
      <c r="I380" s="37"/>
      <c r="J380" s="37"/>
      <c r="K380" s="37"/>
      <c r="L380" s="37"/>
      <c r="M380" s="37"/>
    </row>
    <row r="381" spans="2:13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</row>
    <row r="382" spans="2:13" ht="20.25">
      <c r="B382" s="88" t="s">
        <v>148</v>
      </c>
      <c r="C382" s="88"/>
      <c r="D382" s="88"/>
      <c r="E382" s="88"/>
      <c r="F382" s="88"/>
      <c r="G382" s="88"/>
      <c r="H382" s="88"/>
      <c r="I382" s="88"/>
      <c r="J382" s="37"/>
      <c r="K382" s="37"/>
      <c r="L382" s="37"/>
      <c r="M382" s="37"/>
    </row>
    <row r="493" spans="1:2" hidden="1">
      <c r="A493" s="33" t="s">
        <v>184</v>
      </c>
      <c r="B493" s="34" t="s">
        <v>412</v>
      </c>
    </row>
    <row r="494" spans="1:2" hidden="1">
      <c r="A494" s="13">
        <v>1</v>
      </c>
      <c r="B494" s="13" t="s">
        <v>185</v>
      </c>
    </row>
    <row r="495" spans="1:2" hidden="1">
      <c r="A495" s="13">
        <v>2</v>
      </c>
      <c r="B495" s="13" t="s">
        <v>186</v>
      </c>
    </row>
    <row r="496" spans="1:2" hidden="1">
      <c r="A496" s="13">
        <v>3</v>
      </c>
      <c r="B496" s="13" t="s">
        <v>187</v>
      </c>
    </row>
    <row r="497" spans="1:2" hidden="1">
      <c r="A497" s="13">
        <v>7</v>
      </c>
      <c r="B497" s="13" t="s">
        <v>188</v>
      </c>
    </row>
    <row r="498" spans="1:2" hidden="1">
      <c r="A498" s="13">
        <v>9</v>
      </c>
      <c r="B498" s="13" t="s">
        <v>189</v>
      </c>
    </row>
    <row r="499" spans="1:2" hidden="1">
      <c r="A499" s="13">
        <v>8</v>
      </c>
      <c r="B499" s="13" t="s">
        <v>190</v>
      </c>
    </row>
    <row r="500" spans="1:2" hidden="1">
      <c r="A500" s="13">
        <v>10</v>
      </c>
      <c r="B500" s="13" t="s">
        <v>191</v>
      </c>
    </row>
    <row r="501" spans="1:2" hidden="1">
      <c r="A501" s="13">
        <v>11</v>
      </c>
      <c r="B501" s="13" t="s">
        <v>192</v>
      </c>
    </row>
    <row r="502" spans="1:2" hidden="1">
      <c r="A502" s="13">
        <v>12</v>
      </c>
      <c r="B502" s="13" t="s">
        <v>193</v>
      </c>
    </row>
    <row r="503" spans="1:2" hidden="1">
      <c r="A503" s="13">
        <v>13</v>
      </c>
      <c r="B503" s="13" t="s">
        <v>194</v>
      </c>
    </row>
    <row r="504" spans="1:2" hidden="1">
      <c r="A504" s="13">
        <v>14</v>
      </c>
      <c r="B504" s="13" t="s">
        <v>195</v>
      </c>
    </row>
    <row r="505" spans="1:2" hidden="1">
      <c r="A505" s="13">
        <v>15</v>
      </c>
      <c r="B505" s="13" t="s">
        <v>196</v>
      </c>
    </row>
    <row r="506" spans="1:2" hidden="1">
      <c r="A506" s="13">
        <v>16</v>
      </c>
      <c r="B506" s="13" t="s">
        <v>197</v>
      </c>
    </row>
    <row r="507" spans="1:2" hidden="1">
      <c r="A507" s="13">
        <v>22</v>
      </c>
      <c r="B507" s="13" t="s">
        <v>198</v>
      </c>
    </row>
    <row r="508" spans="1:2" hidden="1">
      <c r="A508" s="13">
        <v>17</v>
      </c>
      <c r="B508" s="13" t="s">
        <v>199</v>
      </c>
    </row>
    <row r="509" spans="1:2" hidden="1">
      <c r="A509" s="13">
        <v>18</v>
      </c>
      <c r="B509" s="13" t="s">
        <v>200</v>
      </c>
    </row>
    <row r="510" spans="1:2" hidden="1">
      <c r="A510" s="13">
        <v>19</v>
      </c>
      <c r="B510" s="13" t="s">
        <v>201</v>
      </c>
    </row>
    <row r="511" spans="1:2" hidden="1">
      <c r="A511" s="13">
        <v>20</v>
      </c>
      <c r="B511" s="13" t="s">
        <v>202</v>
      </c>
    </row>
    <row r="512" spans="1:2" hidden="1">
      <c r="A512" s="13">
        <v>21</v>
      </c>
      <c r="B512" s="13" t="s">
        <v>203</v>
      </c>
    </row>
    <row r="513" spans="1:2" hidden="1">
      <c r="A513" s="13">
        <v>23</v>
      </c>
      <c r="B513" s="13" t="s">
        <v>204</v>
      </c>
    </row>
    <row r="514" spans="1:2" hidden="1">
      <c r="A514" s="13">
        <v>24</v>
      </c>
      <c r="B514" s="13" t="s">
        <v>205</v>
      </c>
    </row>
    <row r="515" spans="1:2" hidden="1">
      <c r="A515" s="13">
        <v>26</v>
      </c>
      <c r="B515" s="13" t="s">
        <v>206</v>
      </c>
    </row>
    <row r="516" spans="1:2" hidden="1">
      <c r="A516" s="13">
        <v>25</v>
      </c>
      <c r="B516" s="13" t="s">
        <v>207</v>
      </c>
    </row>
    <row r="517" spans="1:2" hidden="1">
      <c r="A517" s="13">
        <v>27</v>
      </c>
      <c r="B517" s="13" t="s">
        <v>208</v>
      </c>
    </row>
    <row r="518" spans="1:2" hidden="1">
      <c r="A518" s="13">
        <v>28</v>
      </c>
      <c r="B518" s="13" t="s">
        <v>209</v>
      </c>
    </row>
    <row r="519" spans="1:2" hidden="1">
      <c r="A519" s="13">
        <v>30</v>
      </c>
      <c r="B519" s="13" t="s">
        <v>210</v>
      </c>
    </row>
    <row r="520" spans="1:2" hidden="1">
      <c r="A520" s="13">
        <v>29</v>
      </c>
      <c r="B520" s="13" t="s">
        <v>211</v>
      </c>
    </row>
    <row r="521" spans="1:2" hidden="1">
      <c r="A521" s="13">
        <v>4</v>
      </c>
      <c r="B521" s="13" t="s">
        <v>212</v>
      </c>
    </row>
    <row r="522" spans="1:2" hidden="1">
      <c r="A522" s="13">
        <v>5</v>
      </c>
      <c r="B522" s="13" t="s">
        <v>213</v>
      </c>
    </row>
    <row r="523" spans="1:2" hidden="1">
      <c r="A523" s="13">
        <v>6</v>
      </c>
      <c r="B523" s="13" t="s">
        <v>214</v>
      </c>
    </row>
    <row r="524" spans="1:2" hidden="1"/>
    <row r="525" spans="1:2" hidden="1"/>
    <row r="526" spans="1:2" hidden="1"/>
    <row r="527" spans="1:2" hidden="1"/>
    <row r="528" spans="1:2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spans="1:1" hidden="1"/>
    <row r="578" spans="1:1" hidden="1"/>
    <row r="579" spans="1:1" hidden="1"/>
    <row r="580" spans="1:1" hidden="1"/>
    <row r="581" spans="1:1" hidden="1"/>
    <row r="582" spans="1:1" hidden="1"/>
    <row r="583" spans="1:1" hidden="1"/>
    <row r="584" spans="1:1" hidden="1"/>
    <row r="585" spans="1:1" hidden="1"/>
    <row r="586" spans="1:1" hidden="1"/>
    <row r="587" spans="1:1" hidden="1"/>
    <row r="588" spans="1:1" hidden="1"/>
    <row r="589" spans="1:1" hidden="1"/>
    <row r="590" spans="1:1" hidden="1"/>
    <row r="591" spans="1:1" hidden="1"/>
    <row r="592" spans="1:1" hidden="1">
      <c r="A592" s="35" t="s">
        <v>411</v>
      </c>
    </row>
    <row r="593" spans="1:1" ht="18.75" hidden="1">
      <c r="A593" s="36" t="s">
        <v>363</v>
      </c>
    </row>
    <row r="594" spans="1:1" ht="18.75" hidden="1">
      <c r="A594" s="36" t="s">
        <v>349</v>
      </c>
    </row>
    <row r="595" spans="1:1" ht="18.75" hidden="1">
      <c r="A595" s="36" t="s">
        <v>309</v>
      </c>
    </row>
    <row r="596" spans="1:1" ht="18.75" hidden="1">
      <c r="A596" s="36" t="s">
        <v>263</v>
      </c>
    </row>
    <row r="597" spans="1:1" ht="18.75" hidden="1">
      <c r="A597" s="36" t="s">
        <v>397</v>
      </c>
    </row>
    <row r="598" spans="1:1" ht="18.75" hidden="1">
      <c r="A598" s="36" t="s">
        <v>381</v>
      </c>
    </row>
    <row r="599" spans="1:1" ht="18.75" hidden="1">
      <c r="A599" s="36" t="s">
        <v>401</v>
      </c>
    </row>
    <row r="600" spans="1:1" ht="18.75" hidden="1">
      <c r="A600" s="36" t="s">
        <v>332</v>
      </c>
    </row>
    <row r="601" spans="1:1" ht="18.75" hidden="1">
      <c r="A601" s="36" t="s">
        <v>250</v>
      </c>
    </row>
    <row r="602" spans="1:1" ht="18.75" hidden="1">
      <c r="A602" s="36" t="s">
        <v>251</v>
      </c>
    </row>
    <row r="603" spans="1:1" ht="18.75" hidden="1">
      <c r="A603" s="36" t="s">
        <v>360</v>
      </c>
    </row>
    <row r="604" spans="1:1" ht="18.75" hidden="1">
      <c r="A604" s="36" t="s">
        <v>252</v>
      </c>
    </row>
    <row r="605" spans="1:1" ht="18.75" hidden="1">
      <c r="A605" s="36" t="s">
        <v>402</v>
      </c>
    </row>
    <row r="606" spans="1:1" ht="18.75" hidden="1">
      <c r="A606" s="36" t="s">
        <v>227</v>
      </c>
    </row>
    <row r="607" spans="1:1" ht="18.75" hidden="1">
      <c r="A607" s="36" t="s">
        <v>382</v>
      </c>
    </row>
    <row r="608" spans="1:1" ht="18.75" hidden="1">
      <c r="A608" s="36" t="s">
        <v>253</v>
      </c>
    </row>
    <row r="609" spans="1:1" ht="18.75" hidden="1">
      <c r="A609" s="36" t="s">
        <v>264</v>
      </c>
    </row>
    <row r="610" spans="1:1" ht="18.75" hidden="1">
      <c r="A610" s="36" t="s">
        <v>333</v>
      </c>
    </row>
    <row r="611" spans="1:1" ht="18.75" hidden="1">
      <c r="A611" s="36" t="s">
        <v>254</v>
      </c>
    </row>
    <row r="612" spans="1:1" ht="18.75" hidden="1">
      <c r="A612" s="36" t="s">
        <v>389</v>
      </c>
    </row>
    <row r="613" spans="1:1" ht="18.75" hidden="1">
      <c r="A613" s="36" t="s">
        <v>297</v>
      </c>
    </row>
    <row r="614" spans="1:1" ht="18.75" hidden="1">
      <c r="A614" s="36" t="s">
        <v>244</v>
      </c>
    </row>
    <row r="615" spans="1:1" ht="18.75" hidden="1">
      <c r="A615" s="36" t="s">
        <v>393</v>
      </c>
    </row>
    <row r="616" spans="1:1" ht="18.75" hidden="1">
      <c r="A616" s="36" t="s">
        <v>215</v>
      </c>
    </row>
    <row r="617" spans="1:1" ht="18.75" hidden="1">
      <c r="A617" s="36" t="s">
        <v>320</v>
      </c>
    </row>
    <row r="618" spans="1:1" ht="18.75" hidden="1">
      <c r="A618" s="36" t="s">
        <v>350</v>
      </c>
    </row>
    <row r="619" spans="1:1" ht="18.75" hidden="1">
      <c r="A619" s="36" t="s">
        <v>321</v>
      </c>
    </row>
    <row r="620" spans="1:1" ht="18.75" hidden="1">
      <c r="A620" s="36" t="s">
        <v>245</v>
      </c>
    </row>
    <row r="621" spans="1:1" ht="18.75" hidden="1">
      <c r="A621" s="36" t="s">
        <v>310</v>
      </c>
    </row>
    <row r="622" spans="1:1" ht="18.75" hidden="1">
      <c r="A622" s="36" t="s">
        <v>305</v>
      </c>
    </row>
    <row r="623" spans="1:1" ht="18.75" hidden="1">
      <c r="A623" s="36" t="s">
        <v>403</v>
      </c>
    </row>
    <row r="624" spans="1:1" ht="18.75" hidden="1">
      <c r="A624" s="36" t="s">
        <v>364</v>
      </c>
    </row>
    <row r="625" spans="1:1" ht="18.75" hidden="1">
      <c r="A625" s="36" t="s">
        <v>228</v>
      </c>
    </row>
    <row r="626" spans="1:1" ht="18.75" hidden="1">
      <c r="A626" s="36" t="s">
        <v>351</v>
      </c>
    </row>
    <row r="627" spans="1:1" ht="18.75" hidden="1">
      <c r="A627" s="36" t="s">
        <v>339</v>
      </c>
    </row>
    <row r="628" spans="1:1" ht="18.75" hidden="1">
      <c r="A628" s="36" t="s">
        <v>327</v>
      </c>
    </row>
    <row r="629" spans="1:1" ht="18.75" hidden="1">
      <c r="A629" s="36" t="s">
        <v>340</v>
      </c>
    </row>
    <row r="630" spans="1:1" ht="18.75" hidden="1">
      <c r="A630" s="36" t="s">
        <v>334</v>
      </c>
    </row>
    <row r="631" spans="1:1" ht="18.75" hidden="1">
      <c r="A631" s="36" t="s">
        <v>311</v>
      </c>
    </row>
    <row r="632" spans="1:1" ht="18.75" hidden="1">
      <c r="A632" s="36" t="s">
        <v>328</v>
      </c>
    </row>
    <row r="633" spans="1:1" ht="18.75" hidden="1">
      <c r="A633" s="36" t="s">
        <v>312</v>
      </c>
    </row>
    <row r="634" spans="1:1" ht="18.75" hidden="1">
      <c r="A634" s="36" t="s">
        <v>277</v>
      </c>
    </row>
    <row r="635" spans="1:1" ht="18.75" hidden="1">
      <c r="A635" s="36" t="s">
        <v>293</v>
      </c>
    </row>
    <row r="636" spans="1:1" ht="18.75" hidden="1">
      <c r="A636" s="36" t="s">
        <v>219</v>
      </c>
    </row>
    <row r="637" spans="1:1" ht="18.75" hidden="1">
      <c r="A637" s="36" t="s">
        <v>345</v>
      </c>
    </row>
    <row r="638" spans="1:1" ht="18.75" hidden="1">
      <c r="A638" s="36" t="s">
        <v>306</v>
      </c>
    </row>
    <row r="639" spans="1:1" ht="18.75" hidden="1">
      <c r="A639" s="36" t="s">
        <v>229</v>
      </c>
    </row>
    <row r="640" spans="1:1" ht="18.75" hidden="1">
      <c r="A640" s="36" t="s">
        <v>374</v>
      </c>
    </row>
    <row r="641" spans="1:1" ht="18.75" hidden="1">
      <c r="A641" s="36" t="s">
        <v>375</v>
      </c>
    </row>
    <row r="642" spans="1:1" ht="18.75" hidden="1">
      <c r="A642" s="36" t="s">
        <v>329</v>
      </c>
    </row>
    <row r="643" spans="1:1" ht="18.75" hidden="1">
      <c r="A643" s="36" t="s">
        <v>307</v>
      </c>
    </row>
    <row r="644" spans="1:1" ht="18.75" hidden="1">
      <c r="A644" s="36" t="s">
        <v>341</v>
      </c>
    </row>
    <row r="645" spans="1:1" ht="18.75" hidden="1">
      <c r="A645" s="36" t="s">
        <v>278</v>
      </c>
    </row>
    <row r="646" spans="1:1" ht="18.75" hidden="1">
      <c r="A646" s="36" t="s">
        <v>365</v>
      </c>
    </row>
    <row r="647" spans="1:1" ht="18.75" hidden="1">
      <c r="A647" s="36" t="s">
        <v>366</v>
      </c>
    </row>
    <row r="648" spans="1:1" ht="18.75" hidden="1">
      <c r="A648" s="36" t="s">
        <v>216</v>
      </c>
    </row>
    <row r="649" spans="1:1" ht="18.75" hidden="1">
      <c r="A649" s="36" t="s">
        <v>330</v>
      </c>
    </row>
    <row r="650" spans="1:1" ht="18.75" hidden="1">
      <c r="A650" s="36" t="s">
        <v>383</v>
      </c>
    </row>
    <row r="651" spans="1:1" ht="18.75" hidden="1">
      <c r="A651" s="36" t="s">
        <v>394</v>
      </c>
    </row>
    <row r="652" spans="1:1" ht="18.75" hidden="1">
      <c r="A652" s="36" t="s">
        <v>298</v>
      </c>
    </row>
    <row r="653" spans="1:1" ht="18.75" hidden="1">
      <c r="A653" s="36" t="s">
        <v>404</v>
      </c>
    </row>
    <row r="654" spans="1:1" ht="18.75" hidden="1">
      <c r="A654" s="36" t="s">
        <v>279</v>
      </c>
    </row>
    <row r="655" spans="1:1" ht="18.75" hidden="1">
      <c r="A655" s="36" t="s">
        <v>294</v>
      </c>
    </row>
    <row r="656" spans="1:1" ht="18.75" hidden="1">
      <c r="A656" s="36" t="s">
        <v>287</v>
      </c>
    </row>
    <row r="657" spans="1:1" ht="18.75" hidden="1">
      <c r="A657" s="36" t="s">
        <v>265</v>
      </c>
    </row>
    <row r="658" spans="1:1" ht="18.75" hidden="1">
      <c r="A658" s="36" t="s">
        <v>266</v>
      </c>
    </row>
    <row r="659" spans="1:1" ht="18.75" hidden="1">
      <c r="A659" s="36" t="s">
        <v>384</v>
      </c>
    </row>
    <row r="660" spans="1:1" ht="18.75" hidden="1">
      <c r="A660" s="36" t="s">
        <v>355</v>
      </c>
    </row>
    <row r="661" spans="1:1" ht="18.75" hidden="1">
      <c r="A661" s="36" t="s">
        <v>299</v>
      </c>
    </row>
    <row r="662" spans="1:1" ht="18.75" hidden="1">
      <c r="A662" s="36" t="s">
        <v>352</v>
      </c>
    </row>
    <row r="663" spans="1:1" ht="18.75" hidden="1">
      <c r="A663" s="36" t="s">
        <v>220</v>
      </c>
    </row>
    <row r="664" spans="1:1" ht="18.75" hidden="1">
      <c r="A664" s="36" t="s">
        <v>398</v>
      </c>
    </row>
    <row r="665" spans="1:1" ht="18.75" hidden="1">
      <c r="A665" s="36" t="s">
        <v>390</v>
      </c>
    </row>
    <row r="666" spans="1:1" ht="18.75" hidden="1">
      <c r="A666" s="36" t="s">
        <v>271</v>
      </c>
    </row>
    <row r="667" spans="1:1" ht="18.75" hidden="1">
      <c r="A667" s="36" t="s">
        <v>385</v>
      </c>
    </row>
    <row r="668" spans="1:1" ht="18.75" hidden="1">
      <c r="A668" s="36" t="s">
        <v>230</v>
      </c>
    </row>
    <row r="669" spans="1:1" ht="18.75" hidden="1">
      <c r="A669" s="36" t="s">
        <v>246</v>
      </c>
    </row>
    <row r="670" spans="1:1" ht="18.75" hidden="1">
      <c r="A670" s="36" t="s">
        <v>288</v>
      </c>
    </row>
    <row r="671" spans="1:1" ht="18.75" hidden="1">
      <c r="A671" s="36" t="s">
        <v>247</v>
      </c>
    </row>
    <row r="672" spans="1:1" ht="18.75" hidden="1">
      <c r="A672" s="36" t="s">
        <v>280</v>
      </c>
    </row>
    <row r="673" spans="1:1" ht="18.75" hidden="1">
      <c r="A673" s="36" t="s">
        <v>300</v>
      </c>
    </row>
    <row r="674" spans="1:1" ht="18.75" hidden="1">
      <c r="A674" s="36" t="s">
        <v>308</v>
      </c>
    </row>
    <row r="675" spans="1:1" ht="18.75" hidden="1">
      <c r="A675" s="36" t="s">
        <v>272</v>
      </c>
    </row>
    <row r="676" spans="1:1" ht="18.75" hidden="1">
      <c r="A676" s="36" t="s">
        <v>301</v>
      </c>
    </row>
    <row r="677" spans="1:1" ht="18.75" hidden="1">
      <c r="A677" s="36" t="s">
        <v>217</v>
      </c>
    </row>
    <row r="678" spans="1:1" ht="18.75" hidden="1">
      <c r="A678" s="36" t="s">
        <v>361</v>
      </c>
    </row>
    <row r="679" spans="1:1" ht="18.75" hidden="1">
      <c r="A679" s="36" t="s">
        <v>302</v>
      </c>
    </row>
    <row r="680" spans="1:1" ht="18.75" hidden="1">
      <c r="A680" s="36" t="s">
        <v>221</v>
      </c>
    </row>
    <row r="681" spans="1:1" ht="18.75" hidden="1">
      <c r="A681" s="36" t="s">
        <v>313</v>
      </c>
    </row>
    <row r="682" spans="1:1" ht="18.75" hidden="1">
      <c r="A682" s="36" t="s">
        <v>248</v>
      </c>
    </row>
    <row r="683" spans="1:1" ht="18.75" hidden="1">
      <c r="A683" s="36" t="s">
        <v>314</v>
      </c>
    </row>
    <row r="684" spans="1:1" ht="18.75" hidden="1">
      <c r="A684" s="36" t="s">
        <v>273</v>
      </c>
    </row>
    <row r="685" spans="1:1" ht="18.75" hidden="1">
      <c r="A685" s="36" t="s">
        <v>231</v>
      </c>
    </row>
    <row r="686" spans="1:1" ht="18.75" hidden="1">
      <c r="A686" s="36" t="s">
        <v>218</v>
      </c>
    </row>
    <row r="687" spans="1:1" ht="18.75" hidden="1">
      <c r="A687" s="36" t="s">
        <v>315</v>
      </c>
    </row>
    <row r="688" spans="1:1" ht="18.75" hidden="1">
      <c r="A688" s="36" t="s">
        <v>369</v>
      </c>
    </row>
    <row r="689" spans="1:1" ht="18.75" hidden="1">
      <c r="A689" s="36" t="s">
        <v>405</v>
      </c>
    </row>
    <row r="690" spans="1:1" ht="18.75" hidden="1">
      <c r="A690" s="36" t="s">
        <v>370</v>
      </c>
    </row>
    <row r="691" spans="1:1" ht="18.75" hidden="1">
      <c r="A691" s="36" t="s">
        <v>232</v>
      </c>
    </row>
    <row r="692" spans="1:1" ht="18.75" hidden="1">
      <c r="A692" s="36" t="s">
        <v>367</v>
      </c>
    </row>
    <row r="693" spans="1:1" ht="18.75" hidden="1">
      <c r="A693" s="36" t="s">
        <v>356</v>
      </c>
    </row>
    <row r="694" spans="1:1" ht="18.75" hidden="1">
      <c r="A694" s="36" t="s">
        <v>255</v>
      </c>
    </row>
    <row r="695" spans="1:1" ht="18.75" hidden="1">
      <c r="A695" s="36" t="s">
        <v>295</v>
      </c>
    </row>
    <row r="696" spans="1:1" ht="18.75" hidden="1">
      <c r="A696" s="36" t="s">
        <v>281</v>
      </c>
    </row>
    <row r="697" spans="1:1" ht="18.75" hidden="1">
      <c r="A697" s="36" t="s">
        <v>233</v>
      </c>
    </row>
    <row r="698" spans="1:1" ht="18.75" hidden="1">
      <c r="A698" s="36" t="s">
        <v>399</v>
      </c>
    </row>
    <row r="699" spans="1:1" ht="18.75" hidden="1">
      <c r="A699" s="36" t="s">
        <v>267</v>
      </c>
    </row>
    <row r="700" spans="1:1" ht="18.75" hidden="1">
      <c r="A700" s="36" t="s">
        <v>346</v>
      </c>
    </row>
    <row r="701" spans="1:1" ht="18.75" hidden="1">
      <c r="A701" s="36" t="s">
        <v>274</v>
      </c>
    </row>
    <row r="702" spans="1:1" ht="18.75" hidden="1">
      <c r="A702" s="36" t="s">
        <v>234</v>
      </c>
    </row>
    <row r="703" spans="1:1" ht="18.75" hidden="1">
      <c r="A703" s="36" t="s">
        <v>316</v>
      </c>
    </row>
    <row r="704" spans="1:1" ht="18.75" hidden="1">
      <c r="A704" s="36" t="s">
        <v>268</v>
      </c>
    </row>
    <row r="705" spans="1:1" ht="18.75" hidden="1">
      <c r="A705" s="36" t="s">
        <v>317</v>
      </c>
    </row>
    <row r="706" spans="1:1" ht="18.75" hidden="1">
      <c r="A706" s="36" t="s">
        <v>342</v>
      </c>
    </row>
    <row r="707" spans="1:1" ht="18.75" hidden="1">
      <c r="A707" s="36" t="s">
        <v>331</v>
      </c>
    </row>
    <row r="708" spans="1:1" ht="18.75" hidden="1">
      <c r="A708" s="36" t="s">
        <v>376</v>
      </c>
    </row>
    <row r="709" spans="1:1" ht="18.75" hidden="1">
      <c r="A709" s="36" t="s">
        <v>222</v>
      </c>
    </row>
    <row r="710" spans="1:1" ht="18.75" hidden="1">
      <c r="A710" s="36" t="s">
        <v>256</v>
      </c>
    </row>
    <row r="711" spans="1:1" ht="18.75" hidden="1">
      <c r="A711" s="36" t="s">
        <v>335</v>
      </c>
    </row>
    <row r="712" spans="1:1" ht="18.75" hidden="1">
      <c r="A712" s="36" t="s">
        <v>269</v>
      </c>
    </row>
    <row r="713" spans="1:1" ht="18.75" hidden="1">
      <c r="A713" s="36" t="s">
        <v>282</v>
      </c>
    </row>
    <row r="714" spans="1:1" ht="18.75" hidden="1">
      <c r="A714" s="36" t="s">
        <v>223</v>
      </c>
    </row>
    <row r="715" spans="1:1" ht="18.75" hidden="1">
      <c r="A715" s="36" t="s">
        <v>406</v>
      </c>
    </row>
    <row r="716" spans="1:1" ht="18.75" hidden="1">
      <c r="A716" s="36" t="s">
        <v>322</v>
      </c>
    </row>
    <row r="717" spans="1:1" ht="18.75" hidden="1">
      <c r="A717" s="36" t="s">
        <v>407</v>
      </c>
    </row>
    <row r="718" spans="1:1" ht="18.75" hidden="1">
      <c r="A718" s="36" t="s">
        <v>408</v>
      </c>
    </row>
    <row r="719" spans="1:1" ht="18.75" hidden="1">
      <c r="A719" s="36" t="s">
        <v>283</v>
      </c>
    </row>
    <row r="720" spans="1:1" ht="18.75" hidden="1">
      <c r="A720" s="36" t="s">
        <v>347</v>
      </c>
    </row>
    <row r="721" spans="1:1" ht="18.75" hidden="1">
      <c r="A721" s="36" t="s">
        <v>391</v>
      </c>
    </row>
    <row r="722" spans="1:1" ht="18.75" hidden="1">
      <c r="A722" s="36" t="s">
        <v>386</v>
      </c>
    </row>
    <row r="723" spans="1:1" ht="18.75" hidden="1">
      <c r="A723" s="36" t="s">
        <v>235</v>
      </c>
    </row>
    <row r="724" spans="1:1" ht="18.75" hidden="1">
      <c r="A724" s="36" t="s">
        <v>357</v>
      </c>
    </row>
    <row r="725" spans="1:1" ht="18.75" hidden="1">
      <c r="A725" s="36" t="s">
        <v>318</v>
      </c>
    </row>
    <row r="726" spans="1:1" ht="18.75" hidden="1">
      <c r="A726" s="36" t="s">
        <v>343</v>
      </c>
    </row>
    <row r="727" spans="1:1" ht="18.75" hidden="1">
      <c r="A727" s="36" t="s">
        <v>377</v>
      </c>
    </row>
    <row r="728" spans="1:1" ht="18.75" hidden="1">
      <c r="A728" s="36" t="s">
        <v>236</v>
      </c>
    </row>
    <row r="729" spans="1:1" ht="18.75" hidden="1">
      <c r="A729" s="36" t="s">
        <v>371</v>
      </c>
    </row>
    <row r="730" spans="1:1" ht="18.75" hidden="1">
      <c r="A730" s="36" t="s">
        <v>368</v>
      </c>
    </row>
    <row r="731" spans="1:1" ht="18.75" hidden="1">
      <c r="A731" s="36" t="s">
        <v>409</v>
      </c>
    </row>
    <row r="732" spans="1:1" ht="18.75" hidden="1">
      <c r="A732" s="36" t="s">
        <v>336</v>
      </c>
    </row>
    <row r="733" spans="1:1" ht="18.75" hidden="1">
      <c r="A733" s="36" t="s">
        <v>337</v>
      </c>
    </row>
    <row r="734" spans="1:1" ht="18.75" hidden="1">
      <c r="A734" s="36" t="s">
        <v>395</v>
      </c>
    </row>
    <row r="735" spans="1:1" ht="18.75" hidden="1">
      <c r="A735" s="36" t="s">
        <v>400</v>
      </c>
    </row>
    <row r="736" spans="1:1" ht="18.75" hidden="1">
      <c r="A736" s="36" t="s">
        <v>237</v>
      </c>
    </row>
    <row r="737" spans="1:1" ht="18.75" hidden="1">
      <c r="A737" s="36" t="s">
        <v>289</v>
      </c>
    </row>
    <row r="738" spans="1:1" ht="18.75" hidden="1">
      <c r="A738" s="36" t="s">
        <v>257</v>
      </c>
    </row>
    <row r="739" spans="1:1" ht="18.75" hidden="1">
      <c r="A739" s="36" t="s">
        <v>378</v>
      </c>
    </row>
    <row r="740" spans="1:1" ht="18.75" hidden="1">
      <c r="A740" s="36" t="s">
        <v>258</v>
      </c>
    </row>
    <row r="741" spans="1:1" ht="18.75" hidden="1">
      <c r="A741" s="36" t="s">
        <v>379</v>
      </c>
    </row>
    <row r="742" spans="1:1" ht="18.75" hidden="1">
      <c r="A742" s="36" t="s">
        <v>238</v>
      </c>
    </row>
    <row r="743" spans="1:1" ht="18.75" hidden="1">
      <c r="A743" s="36" t="s">
        <v>387</v>
      </c>
    </row>
    <row r="744" spans="1:1" ht="18.75" hidden="1">
      <c r="A744" s="36" t="s">
        <v>362</v>
      </c>
    </row>
    <row r="745" spans="1:1" ht="18.75" hidden="1">
      <c r="A745" s="36" t="s">
        <v>239</v>
      </c>
    </row>
    <row r="746" spans="1:1" ht="18.75" hidden="1">
      <c r="A746" s="36" t="s">
        <v>323</v>
      </c>
    </row>
    <row r="747" spans="1:1" ht="18.75" hidden="1">
      <c r="A747" s="36" t="s">
        <v>348</v>
      </c>
    </row>
    <row r="748" spans="1:1" ht="18.75" hidden="1">
      <c r="A748" s="36" t="s">
        <v>344</v>
      </c>
    </row>
    <row r="749" spans="1:1" ht="18.75" hidden="1">
      <c r="A749" s="36" t="s">
        <v>319</v>
      </c>
    </row>
    <row r="750" spans="1:1" ht="18.75" hidden="1">
      <c r="A750" s="36" t="s">
        <v>303</v>
      </c>
    </row>
    <row r="751" spans="1:1" ht="18.75" hidden="1">
      <c r="A751" s="36" t="s">
        <v>380</v>
      </c>
    </row>
    <row r="752" spans="1:1" ht="18.75" hidden="1">
      <c r="A752" s="36" t="s">
        <v>284</v>
      </c>
    </row>
    <row r="753" spans="1:1" ht="18.75" hidden="1">
      <c r="A753" s="36" t="s">
        <v>285</v>
      </c>
    </row>
    <row r="754" spans="1:1" ht="18.75" hidden="1">
      <c r="A754" s="36" t="s">
        <v>259</v>
      </c>
    </row>
    <row r="755" spans="1:1" ht="18.75" hidden="1">
      <c r="A755" s="36" t="s">
        <v>260</v>
      </c>
    </row>
    <row r="756" spans="1:1" ht="18.75" hidden="1">
      <c r="A756" s="36" t="s">
        <v>388</v>
      </c>
    </row>
    <row r="757" spans="1:1" ht="18.75" hidden="1">
      <c r="A757" s="36" t="s">
        <v>324</v>
      </c>
    </row>
    <row r="758" spans="1:1" ht="18.75" hidden="1">
      <c r="A758" s="36" t="s">
        <v>353</v>
      </c>
    </row>
    <row r="759" spans="1:1" ht="18.75" hidden="1">
      <c r="A759" s="36" t="s">
        <v>358</v>
      </c>
    </row>
    <row r="760" spans="1:1" ht="18.75" hidden="1">
      <c r="A760" s="36" t="s">
        <v>275</v>
      </c>
    </row>
    <row r="761" spans="1:1" ht="18.75" hidden="1">
      <c r="A761" s="36" t="s">
        <v>286</v>
      </c>
    </row>
    <row r="762" spans="1:1" ht="18.75" hidden="1">
      <c r="A762" s="36" t="s">
        <v>410</v>
      </c>
    </row>
    <row r="763" spans="1:1" ht="18.75" hidden="1">
      <c r="A763" s="36" t="s">
        <v>276</v>
      </c>
    </row>
    <row r="764" spans="1:1" ht="18.75" hidden="1">
      <c r="A764" s="36" t="s">
        <v>354</v>
      </c>
    </row>
    <row r="765" spans="1:1" ht="18.75" hidden="1">
      <c r="A765" s="36" t="s">
        <v>338</v>
      </c>
    </row>
    <row r="766" spans="1:1" ht="18.75" hidden="1">
      <c r="A766" s="36" t="s">
        <v>224</v>
      </c>
    </row>
    <row r="767" spans="1:1" ht="18.75" hidden="1">
      <c r="A767" s="36" t="s">
        <v>296</v>
      </c>
    </row>
    <row r="768" spans="1:1" ht="18.75" hidden="1">
      <c r="A768" s="36" t="s">
        <v>325</v>
      </c>
    </row>
    <row r="769" spans="1:1" ht="18.75" hidden="1">
      <c r="A769" s="36" t="s">
        <v>304</v>
      </c>
    </row>
    <row r="770" spans="1:1" ht="18.75" hidden="1">
      <c r="A770" s="36" t="s">
        <v>249</v>
      </c>
    </row>
    <row r="771" spans="1:1" ht="18.75" hidden="1">
      <c r="A771" s="36" t="s">
        <v>240</v>
      </c>
    </row>
    <row r="772" spans="1:1" ht="18.75" hidden="1">
      <c r="A772" s="36" t="s">
        <v>241</v>
      </c>
    </row>
    <row r="773" spans="1:1" ht="18.75" hidden="1">
      <c r="A773" s="36" t="s">
        <v>326</v>
      </c>
    </row>
    <row r="774" spans="1:1" ht="18.75" hidden="1">
      <c r="A774" s="36" t="s">
        <v>261</v>
      </c>
    </row>
    <row r="775" spans="1:1" ht="18.75" hidden="1">
      <c r="A775" s="36" t="s">
        <v>359</v>
      </c>
    </row>
    <row r="776" spans="1:1" ht="18.75" hidden="1">
      <c r="A776" s="36" t="s">
        <v>270</v>
      </c>
    </row>
    <row r="777" spans="1:1" ht="18.75" hidden="1">
      <c r="A777" s="36" t="s">
        <v>290</v>
      </c>
    </row>
    <row r="778" spans="1:1" ht="18.75" hidden="1">
      <c r="A778" s="36" t="s">
        <v>396</v>
      </c>
    </row>
    <row r="779" spans="1:1" ht="18.75" hidden="1">
      <c r="A779" s="36" t="s">
        <v>242</v>
      </c>
    </row>
    <row r="780" spans="1:1" ht="18.75" hidden="1">
      <c r="A780" s="36" t="s">
        <v>372</v>
      </c>
    </row>
    <row r="781" spans="1:1" ht="18.75" hidden="1">
      <c r="A781" s="36" t="s">
        <v>291</v>
      </c>
    </row>
    <row r="782" spans="1:1" ht="18.75" hidden="1">
      <c r="A782" s="36" t="s">
        <v>292</v>
      </c>
    </row>
    <row r="783" spans="1:1" ht="18.75" hidden="1">
      <c r="A783" s="36" t="s">
        <v>243</v>
      </c>
    </row>
    <row r="784" spans="1:1" ht="18.75" hidden="1">
      <c r="A784" s="36" t="s">
        <v>262</v>
      </c>
    </row>
    <row r="785" spans="1:1" ht="18.75" hidden="1">
      <c r="A785" s="36" t="s">
        <v>225</v>
      </c>
    </row>
    <row r="786" spans="1:1" ht="18.75" hidden="1">
      <c r="A786" s="36" t="s">
        <v>226</v>
      </c>
    </row>
    <row r="787" spans="1:1" ht="18.75" hidden="1">
      <c r="A787" s="36" t="s">
        <v>373</v>
      </c>
    </row>
    <row r="788" spans="1:1" ht="18.75" hidden="1">
      <c r="A788" s="36" t="s">
        <v>392</v>
      </c>
    </row>
  </sheetData>
  <sheetProtection password="C0BA" sheet="1" objects="1" scenarios="1"/>
  <protectedRanges>
    <protectedRange sqref="K334 C334 E334 G334 I334" name="Range2_1"/>
  </protectedRanges>
  <mergeCells count="422">
    <mergeCell ref="B2:L2"/>
    <mergeCell ref="G371:L371"/>
    <mergeCell ref="G372:L372"/>
    <mergeCell ref="G377:L377"/>
    <mergeCell ref="J358:K359"/>
    <mergeCell ref="J360:K360"/>
    <mergeCell ref="J361:K361"/>
    <mergeCell ref="J362:K362"/>
    <mergeCell ref="J363:K363"/>
    <mergeCell ref="J364:K364"/>
    <mergeCell ref="J365:K365"/>
    <mergeCell ref="J366:K367"/>
    <mergeCell ref="L358:L359"/>
    <mergeCell ref="F366:I367"/>
    <mergeCell ref="G368:H368"/>
    <mergeCell ref="G369:H369"/>
    <mergeCell ref="J340:L340"/>
    <mergeCell ref="J341:L341"/>
    <mergeCell ref="B340:I340"/>
    <mergeCell ref="B341:I341"/>
    <mergeCell ref="G370:L370"/>
    <mergeCell ref="B271:L271"/>
    <mergeCell ref="I300:J300"/>
    <mergeCell ref="I301:J301"/>
    <mergeCell ref="B261:E261"/>
    <mergeCell ref="I302:J302"/>
    <mergeCell ref="B305:L305"/>
    <mergeCell ref="B313:J313"/>
    <mergeCell ref="B316:L316"/>
    <mergeCell ref="B323:L323"/>
    <mergeCell ref="B339:L339"/>
    <mergeCell ref="B345:F345"/>
    <mergeCell ref="K292:L292"/>
    <mergeCell ref="K293:L293"/>
    <mergeCell ref="K295:L295"/>
    <mergeCell ref="K296:L296"/>
    <mergeCell ref="K307:L307"/>
    <mergeCell ref="K308:L308"/>
    <mergeCell ref="K309:L309"/>
    <mergeCell ref="K310:L310"/>
    <mergeCell ref="B302:H302"/>
    <mergeCell ref="B337:L337"/>
    <mergeCell ref="B309:J309"/>
    <mergeCell ref="B312:J312"/>
    <mergeCell ref="G335:H335"/>
    <mergeCell ref="I335:J335"/>
    <mergeCell ref="I328:J328"/>
    <mergeCell ref="I329:J329"/>
    <mergeCell ref="K197:L197"/>
    <mergeCell ref="B232:L232"/>
    <mergeCell ref="B254:L254"/>
    <mergeCell ref="B189:L189"/>
    <mergeCell ref="B185:L185"/>
    <mergeCell ref="B182:L182"/>
    <mergeCell ref="B265:L265"/>
    <mergeCell ref="B266:L266"/>
    <mergeCell ref="B231:L231"/>
    <mergeCell ref="B249:L249"/>
    <mergeCell ref="B264:L264"/>
    <mergeCell ref="F258:G258"/>
    <mergeCell ref="F259:G259"/>
    <mergeCell ref="F260:G260"/>
    <mergeCell ref="F261:G261"/>
    <mergeCell ref="F256:G257"/>
    <mergeCell ref="H256:L256"/>
    <mergeCell ref="B263:G263"/>
    <mergeCell ref="B256:E257"/>
    <mergeCell ref="B258:E258"/>
    <mergeCell ref="B259:E259"/>
    <mergeCell ref="I202:J202"/>
    <mergeCell ref="B245:G245"/>
    <mergeCell ref="B246:G246"/>
    <mergeCell ref="B239:G239"/>
    <mergeCell ref="F262:G262"/>
    <mergeCell ref="B240:G240"/>
    <mergeCell ref="B94:E94"/>
    <mergeCell ref="F94:L94"/>
    <mergeCell ref="B95:E135"/>
    <mergeCell ref="F95:L135"/>
    <mergeCell ref="B178:L178"/>
    <mergeCell ref="B175:L175"/>
    <mergeCell ref="B260:E260"/>
    <mergeCell ref="B241:G241"/>
    <mergeCell ref="I206:J206"/>
    <mergeCell ref="I207:J207"/>
    <mergeCell ref="I208:J208"/>
    <mergeCell ref="B218:L218"/>
    <mergeCell ref="K207:L207"/>
    <mergeCell ref="K208:L208"/>
    <mergeCell ref="B238:G238"/>
    <mergeCell ref="B196:F196"/>
    <mergeCell ref="G196:H196"/>
    <mergeCell ref="I199:J199"/>
    <mergeCell ref="I200:J200"/>
    <mergeCell ref="I201:J201"/>
    <mergeCell ref="K205:L205"/>
    <mergeCell ref="B197:F197"/>
    <mergeCell ref="B198:F198"/>
    <mergeCell ref="B199:F199"/>
    <mergeCell ref="B200:F200"/>
    <mergeCell ref="B262:E262"/>
    <mergeCell ref="B247:G247"/>
    <mergeCell ref="B248:G248"/>
    <mergeCell ref="B221:G221"/>
    <mergeCell ref="B222:G222"/>
    <mergeCell ref="B223:G223"/>
    <mergeCell ref="B224:G224"/>
    <mergeCell ref="B225:G225"/>
    <mergeCell ref="B226:G226"/>
    <mergeCell ref="B227:G227"/>
    <mergeCell ref="B228:G228"/>
    <mergeCell ref="B229:G229"/>
    <mergeCell ref="B230:G230"/>
    <mergeCell ref="B234:G234"/>
    <mergeCell ref="B235:G235"/>
    <mergeCell ref="B242:G242"/>
    <mergeCell ref="B243:G243"/>
    <mergeCell ref="B244:G244"/>
    <mergeCell ref="B236:G236"/>
    <mergeCell ref="B237:G237"/>
    <mergeCell ref="B214:L214"/>
    <mergeCell ref="B215:L215"/>
    <mergeCell ref="B209:J209"/>
    <mergeCell ref="K209:L209"/>
    <mergeCell ref="K199:L199"/>
    <mergeCell ref="K200:L200"/>
    <mergeCell ref="K201:L201"/>
    <mergeCell ref="G201:H201"/>
    <mergeCell ref="K198:L198"/>
    <mergeCell ref="I203:J203"/>
    <mergeCell ref="I204:J204"/>
    <mergeCell ref="G204:H204"/>
    <mergeCell ref="G203:H203"/>
    <mergeCell ref="G202:H202"/>
    <mergeCell ref="B206:F206"/>
    <mergeCell ref="B207:F207"/>
    <mergeCell ref="B208:F208"/>
    <mergeCell ref="K206:L206"/>
    <mergeCell ref="I205:J205"/>
    <mergeCell ref="G207:H207"/>
    <mergeCell ref="G208:H208"/>
    <mergeCell ref="G197:H197"/>
    <mergeCell ref="G198:H198"/>
    <mergeCell ref="G199:H199"/>
    <mergeCell ref="G200:H200"/>
    <mergeCell ref="I197:J197"/>
    <mergeCell ref="I198:J198"/>
    <mergeCell ref="I196:J196"/>
    <mergeCell ref="K196:L196"/>
    <mergeCell ref="B268:L268"/>
    <mergeCell ref="C24:L24"/>
    <mergeCell ref="B170:L170"/>
    <mergeCell ref="B160:L160"/>
    <mergeCell ref="B163:L163"/>
    <mergeCell ref="B38:L38"/>
    <mergeCell ref="B32:L32"/>
    <mergeCell ref="B34:L34"/>
    <mergeCell ref="B183:L183"/>
    <mergeCell ref="B173:L173"/>
    <mergeCell ref="B187:L187"/>
    <mergeCell ref="B176:L176"/>
    <mergeCell ref="B180:L180"/>
    <mergeCell ref="B171:L171"/>
    <mergeCell ref="B35:L35"/>
    <mergeCell ref="B166:L166"/>
    <mergeCell ref="B137:L137"/>
    <mergeCell ref="B192:L192"/>
    <mergeCell ref="B194:L194"/>
    <mergeCell ref="B205:F205"/>
    <mergeCell ref="B201:F201"/>
    <mergeCell ref="G205:H205"/>
    <mergeCell ref="G206:H206"/>
    <mergeCell ref="B39:L40"/>
    <mergeCell ref="B53:E53"/>
    <mergeCell ref="F53:L53"/>
    <mergeCell ref="B54:E93"/>
    <mergeCell ref="F54:L93"/>
    <mergeCell ref="F143:L145"/>
    <mergeCell ref="B190:L190"/>
    <mergeCell ref="B193:L193"/>
    <mergeCell ref="B195:L195"/>
    <mergeCell ref="B51:L51"/>
    <mergeCell ref="B138:E138"/>
    <mergeCell ref="B139:D139"/>
    <mergeCell ref="B140:D140"/>
    <mergeCell ref="B141:D141"/>
    <mergeCell ref="B142:D142"/>
    <mergeCell ref="B143:D143"/>
    <mergeCell ref="B144:D144"/>
    <mergeCell ref="B145:D145"/>
    <mergeCell ref="F139:K139"/>
    <mergeCell ref="F140:K140"/>
    <mergeCell ref="F141:K141"/>
    <mergeCell ref="F142:K142"/>
    <mergeCell ref="I333:J333"/>
    <mergeCell ref="I334:J334"/>
    <mergeCell ref="C333:D333"/>
    <mergeCell ref="C334:D334"/>
    <mergeCell ref="C335:D335"/>
    <mergeCell ref="E335:F335"/>
    <mergeCell ref="C328:D328"/>
    <mergeCell ref="C329:D329"/>
    <mergeCell ref="C332:D332"/>
    <mergeCell ref="E332:F332"/>
    <mergeCell ref="I331:J331"/>
    <mergeCell ref="G328:H328"/>
    <mergeCell ref="G329:H329"/>
    <mergeCell ref="G332:H332"/>
    <mergeCell ref="G333:H333"/>
    <mergeCell ref="G334:H334"/>
    <mergeCell ref="I332:J332"/>
    <mergeCell ref="K272:L272"/>
    <mergeCell ref="K274:L274"/>
    <mergeCell ref="K275:L275"/>
    <mergeCell ref="K291:L291"/>
    <mergeCell ref="K285:L285"/>
    <mergeCell ref="K286:L286"/>
    <mergeCell ref="K287:L287"/>
    <mergeCell ref="B288:F288"/>
    <mergeCell ref="G288:J288"/>
    <mergeCell ref="K288:L288"/>
    <mergeCell ref="B289:L289"/>
    <mergeCell ref="B290:F290"/>
    <mergeCell ref="G290:J290"/>
    <mergeCell ref="K290:L290"/>
    <mergeCell ref="B291:F291"/>
    <mergeCell ref="B284:F284"/>
    <mergeCell ref="G284:J284"/>
    <mergeCell ref="K284:L284"/>
    <mergeCell ref="K283:L283"/>
    <mergeCell ref="G286:J286"/>
    <mergeCell ref="B287:F287"/>
    <mergeCell ref="K276:L276"/>
    <mergeCell ref="K277:L277"/>
    <mergeCell ref="K278:L278"/>
    <mergeCell ref="C325:D325"/>
    <mergeCell ref="B279:F279"/>
    <mergeCell ref="G279:J279"/>
    <mergeCell ref="B280:F280"/>
    <mergeCell ref="G280:J280"/>
    <mergeCell ref="B281:F281"/>
    <mergeCell ref="C324:D324"/>
    <mergeCell ref="E324:F324"/>
    <mergeCell ref="G324:H324"/>
    <mergeCell ref="I324:J324"/>
    <mergeCell ref="G287:J287"/>
    <mergeCell ref="B296:F296"/>
    <mergeCell ref="G296:J296"/>
    <mergeCell ref="B299:H299"/>
    <mergeCell ref="B292:F292"/>
    <mergeCell ref="G292:J292"/>
    <mergeCell ref="B293:F293"/>
    <mergeCell ref="G293:J293"/>
    <mergeCell ref="B294:F294"/>
    <mergeCell ref="G294:J294"/>
    <mergeCell ref="B298:L298"/>
    <mergeCell ref="F308:H308"/>
    <mergeCell ref="F310:H310"/>
    <mergeCell ref="F311:H311"/>
    <mergeCell ref="K279:L279"/>
    <mergeCell ref="K280:L280"/>
    <mergeCell ref="K281:L281"/>
    <mergeCell ref="B300:H300"/>
    <mergeCell ref="B301:H301"/>
    <mergeCell ref="G291:J291"/>
    <mergeCell ref="B285:F285"/>
    <mergeCell ref="G285:J285"/>
    <mergeCell ref="B286:F286"/>
    <mergeCell ref="K294:L294"/>
    <mergeCell ref="B295:F295"/>
    <mergeCell ref="G295:J295"/>
    <mergeCell ref="G281:J281"/>
    <mergeCell ref="B283:F283"/>
    <mergeCell ref="G283:J283"/>
    <mergeCell ref="K324:L324"/>
    <mergeCell ref="B314:G314"/>
    <mergeCell ref="K306:L306"/>
    <mergeCell ref="B317:H317"/>
    <mergeCell ref="B318:H318"/>
    <mergeCell ref="B319:H319"/>
    <mergeCell ref="I317:L317"/>
    <mergeCell ref="I318:L318"/>
    <mergeCell ref="I319:L319"/>
    <mergeCell ref="K311:L311"/>
    <mergeCell ref="K313:L313"/>
    <mergeCell ref="K312:L312"/>
    <mergeCell ref="I306:J306"/>
    <mergeCell ref="I307:J307"/>
    <mergeCell ref="I308:J308"/>
    <mergeCell ref="I310:J310"/>
    <mergeCell ref="I311:J311"/>
    <mergeCell ref="F307:H307"/>
    <mergeCell ref="B322:L322"/>
    <mergeCell ref="K330:L330"/>
    <mergeCell ref="K331:L331"/>
    <mergeCell ref="E328:F328"/>
    <mergeCell ref="E329:F329"/>
    <mergeCell ref="E326:F326"/>
    <mergeCell ref="E327:F327"/>
    <mergeCell ref="I325:J325"/>
    <mergeCell ref="I326:J326"/>
    <mergeCell ref="I327:J327"/>
    <mergeCell ref="K325:L325"/>
    <mergeCell ref="K326:L326"/>
    <mergeCell ref="K327:L327"/>
    <mergeCell ref="G325:H325"/>
    <mergeCell ref="G326:H326"/>
    <mergeCell ref="E325:F325"/>
    <mergeCell ref="K335:L335"/>
    <mergeCell ref="K328:L328"/>
    <mergeCell ref="K329:L329"/>
    <mergeCell ref="K332:L332"/>
    <mergeCell ref="F306:H306"/>
    <mergeCell ref="B306:E306"/>
    <mergeCell ref="B307:E307"/>
    <mergeCell ref="B308:E308"/>
    <mergeCell ref="B310:E310"/>
    <mergeCell ref="B311:E311"/>
    <mergeCell ref="C326:D326"/>
    <mergeCell ref="C327:D327"/>
    <mergeCell ref="C330:D330"/>
    <mergeCell ref="C331:D331"/>
    <mergeCell ref="E330:F330"/>
    <mergeCell ref="E331:F331"/>
    <mergeCell ref="G330:H330"/>
    <mergeCell ref="G331:H331"/>
    <mergeCell ref="I330:J330"/>
    <mergeCell ref="K333:L333"/>
    <mergeCell ref="K334:L334"/>
    <mergeCell ref="E333:F333"/>
    <mergeCell ref="E334:F334"/>
    <mergeCell ref="G327:H327"/>
    <mergeCell ref="C348:D348"/>
    <mergeCell ref="C349:D349"/>
    <mergeCell ref="C350:D350"/>
    <mergeCell ref="C351:D351"/>
    <mergeCell ref="E347:F347"/>
    <mergeCell ref="E348:F348"/>
    <mergeCell ref="E349:F349"/>
    <mergeCell ref="E350:F350"/>
    <mergeCell ref="E351:F351"/>
    <mergeCell ref="C347:D347"/>
    <mergeCell ref="F357:L357"/>
    <mergeCell ref="O358:P359"/>
    <mergeCell ref="G358:H359"/>
    <mergeCell ref="G360:H360"/>
    <mergeCell ref="G361:H361"/>
    <mergeCell ref="G362:H362"/>
    <mergeCell ref="G363:H363"/>
    <mergeCell ref="G364:H364"/>
    <mergeCell ref="F355:L355"/>
    <mergeCell ref="B355:C355"/>
    <mergeCell ref="B371:C371"/>
    <mergeCell ref="B372:C372"/>
    <mergeCell ref="C346:D346"/>
    <mergeCell ref="E346:F346"/>
    <mergeCell ref="B270:L270"/>
    <mergeCell ref="B273:L273"/>
    <mergeCell ref="B282:L282"/>
    <mergeCell ref="G272:J272"/>
    <mergeCell ref="B272:F272"/>
    <mergeCell ref="L360:M360"/>
    <mergeCell ref="F365:I365"/>
    <mergeCell ref="F358:F359"/>
    <mergeCell ref="I358:I359"/>
    <mergeCell ref="B274:F274"/>
    <mergeCell ref="G274:J274"/>
    <mergeCell ref="B275:F275"/>
    <mergeCell ref="G275:J275"/>
    <mergeCell ref="B276:F276"/>
    <mergeCell ref="G276:J276"/>
    <mergeCell ref="B277:F277"/>
    <mergeCell ref="G277:J277"/>
    <mergeCell ref="B278:F278"/>
    <mergeCell ref="G278:J278"/>
    <mergeCell ref="B251:L252"/>
    <mergeCell ref="C12:L12"/>
    <mergeCell ref="C13:L13"/>
    <mergeCell ref="C15:L15"/>
    <mergeCell ref="C20:L20"/>
    <mergeCell ref="B23:L23"/>
    <mergeCell ref="B10:L10"/>
    <mergeCell ref="B36:L36"/>
    <mergeCell ref="C16:L16"/>
    <mergeCell ref="C14:L14"/>
    <mergeCell ref="C25:L25"/>
    <mergeCell ref="C26:L26"/>
    <mergeCell ref="C27:L27"/>
    <mergeCell ref="C28:L28"/>
    <mergeCell ref="C29:L29"/>
    <mergeCell ref="C17:L17"/>
    <mergeCell ref="C19:L19"/>
    <mergeCell ref="C18:L18"/>
    <mergeCell ref="B45:L45"/>
    <mergeCell ref="B157:L157"/>
    <mergeCell ref="B41:L43"/>
    <mergeCell ref="B46:L48"/>
    <mergeCell ref="B37:L37"/>
    <mergeCell ref="B3:L9"/>
    <mergeCell ref="B343:L343"/>
    <mergeCell ref="B382:I382"/>
    <mergeCell ref="C21:L21"/>
    <mergeCell ref="B188:L188"/>
    <mergeCell ref="B191:L191"/>
    <mergeCell ref="B220:L220"/>
    <mergeCell ref="B174:L174"/>
    <mergeCell ref="B177:L177"/>
    <mergeCell ref="B181:L181"/>
    <mergeCell ref="B184:L184"/>
    <mergeCell ref="B212:F212"/>
    <mergeCell ref="K202:L202"/>
    <mergeCell ref="K203:L203"/>
    <mergeCell ref="K204:L204"/>
    <mergeCell ref="B211:L211"/>
    <mergeCell ref="B147:L147"/>
    <mergeCell ref="B148:L154"/>
    <mergeCell ref="B164:L164"/>
    <mergeCell ref="B161:L161"/>
    <mergeCell ref="B158:L158"/>
    <mergeCell ref="B167:L167"/>
    <mergeCell ref="F138:L138"/>
    <mergeCell ref="B250:L250"/>
  </mergeCells>
  <dataValidations count="3">
    <dataValidation type="list" allowBlank="1" showInputMessage="1" showErrorMessage="1" sqref="B334">
      <formula1>$BB$1:$BB$3</formula1>
    </dataValidation>
    <dataValidation type="list" allowBlank="1" showInputMessage="1" showErrorMessage="1" sqref="C17:L17 C29:L29">
      <formula1>$A$592:$A$788</formula1>
    </dataValidation>
    <dataValidation type="list" allowBlank="1" showInputMessage="1" showErrorMessage="1" sqref="C18:L18">
      <formula1>$B$493:$B$523</formula1>
    </dataValidation>
  </dataValidations>
  <printOptions horizontalCentered="1" verticalCentered="1"/>
  <pageMargins left="0.39370078740157483" right="0" top="0.39370078740157483" bottom="0.39370078740157483" header="0.31496062992125984" footer="0.31496062992125984"/>
  <pageSetup paperSize="9" scale="58" orientation="portrait" r:id="rId1"/>
  <rowBreaks count="11" manualBreakCount="11">
    <brk id="9" min="1" max="12" man="1"/>
    <brk id="37" min="1" max="12" man="1"/>
    <brk id="48" min="1" max="12" man="1"/>
    <brk id="135" min="1" max="12" man="1"/>
    <brk id="156" min="1" max="12" man="1"/>
    <brk id="168" min="1" max="12" man="1"/>
    <brk id="185" min="1" max="12" man="1"/>
    <brk id="216" min="1" max="12" man="1"/>
    <brk id="253" min="1" max="12" man="1"/>
    <brk id="297" min="1" max="12" man="1"/>
    <brk id="342" min="1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Sheet1!$A$1:$A$3</xm:f>
          </x14:formula1>
          <xm:sqref>I294:J295 I303 I297 J297:J303</xm:sqref>
        </x14:dataValidation>
        <x14:dataValidation type="list" allowBlank="1" showInputMessage="1" showErrorMessage="1">
          <x14:formula1>
            <xm:f>Sheet1!$A$6:$A$7</xm:f>
          </x14:formula1>
          <xm:sqref>B334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C3:O78"/>
  <sheetViews>
    <sheetView showGridLines="0" workbookViewId="0">
      <selection activeCell="E32" sqref="E32:F32"/>
    </sheetView>
  </sheetViews>
  <sheetFormatPr defaultRowHeight="15"/>
  <cols>
    <col min="6" max="6" width="9.85546875" customWidth="1"/>
  </cols>
  <sheetData>
    <row r="3" spans="3:15" ht="15" customHeight="1">
      <c r="C3" s="292" t="s">
        <v>35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3:15"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3:15">
      <c r="C5" s="283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5"/>
    </row>
    <row r="6" spans="3:15"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8"/>
    </row>
    <row r="7" spans="3:15">
      <c r="C7" s="286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3:15">
      <c r="C8" s="286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8"/>
    </row>
    <row r="9" spans="3:15">
      <c r="C9" s="286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8"/>
    </row>
    <row r="10" spans="3:15">
      <c r="C10" s="286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8"/>
    </row>
    <row r="11" spans="3:15">
      <c r="C11" s="289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1"/>
    </row>
    <row r="13" spans="3:15">
      <c r="C13" s="292" t="s">
        <v>27</v>
      </c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</row>
    <row r="14" spans="3:15"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</row>
    <row r="15" spans="3:15">
      <c r="C15" s="283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5"/>
    </row>
    <row r="16" spans="3:15">
      <c r="C16" s="286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8"/>
    </row>
    <row r="17" spans="3:15">
      <c r="C17" s="286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8"/>
    </row>
    <row r="18" spans="3:15">
      <c r="C18" s="286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8"/>
    </row>
    <row r="19" spans="3:15">
      <c r="C19" s="286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8"/>
    </row>
    <row r="20" spans="3:15">
      <c r="C20" s="286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8"/>
    </row>
    <row r="21" spans="3:15">
      <c r="C21" s="289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1"/>
    </row>
    <row r="23" spans="3:15">
      <c r="C23" s="299" t="s">
        <v>28</v>
      </c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</row>
    <row r="24" spans="3:15">
      <c r="C24" s="283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5"/>
    </row>
    <row r="25" spans="3:15">
      <c r="C25" s="286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8"/>
    </row>
    <row r="26" spans="3:15">
      <c r="C26" s="286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8"/>
    </row>
    <row r="27" spans="3:15">
      <c r="C27" s="28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8"/>
    </row>
    <row r="28" spans="3:15"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8"/>
    </row>
    <row r="29" spans="3:15">
      <c r="C29" s="286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8"/>
    </row>
    <row r="30" spans="3:15">
      <c r="C30" s="289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1"/>
    </row>
    <row r="32" spans="3:15">
      <c r="C32" s="1"/>
      <c r="D32" s="1"/>
      <c r="E32" s="300" t="s">
        <v>30</v>
      </c>
      <c r="F32" s="300"/>
    </row>
    <row r="33" spans="3:15">
      <c r="C33" s="295" t="s">
        <v>29</v>
      </c>
      <c r="D33" s="296"/>
      <c r="E33" s="297"/>
      <c r="F33" s="298"/>
    </row>
    <row r="34" spans="3:15">
      <c r="C34" s="295" t="s">
        <v>29</v>
      </c>
      <c r="D34" s="296"/>
      <c r="E34" s="297"/>
      <c r="F34" s="298"/>
    </row>
    <row r="35" spans="3:15">
      <c r="C35" s="295" t="s">
        <v>29</v>
      </c>
      <c r="D35" s="296"/>
      <c r="E35" s="297"/>
      <c r="F35" s="298"/>
    </row>
    <row r="37" spans="3:15">
      <c r="C37" s="292" t="s">
        <v>31</v>
      </c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</row>
    <row r="38" spans="3:15"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</row>
    <row r="39" spans="3:15">
      <c r="C39" s="283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5"/>
    </row>
    <row r="40" spans="3:15">
      <c r="C40" s="28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8"/>
    </row>
    <row r="41" spans="3:15">
      <c r="C41" s="28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8"/>
    </row>
    <row r="42" spans="3:15">
      <c r="C42" s="28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8"/>
    </row>
    <row r="43" spans="3:15">
      <c r="C43" s="28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8"/>
    </row>
    <row r="44" spans="3:15">
      <c r="C44" s="286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8"/>
    </row>
    <row r="45" spans="3:15">
      <c r="C45" s="289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1"/>
    </row>
    <row r="47" spans="3:15">
      <c r="C47" s="1"/>
      <c r="D47" s="1"/>
      <c r="E47" s="300" t="s">
        <v>30</v>
      </c>
      <c r="F47" s="300"/>
    </row>
    <row r="48" spans="3:15">
      <c r="C48" s="295" t="s">
        <v>25</v>
      </c>
      <c r="D48" s="296"/>
      <c r="E48" s="297"/>
      <c r="F48" s="298"/>
    </row>
    <row r="49" spans="3:15">
      <c r="C49" s="295" t="s">
        <v>25</v>
      </c>
      <c r="D49" s="296"/>
      <c r="E49" s="297"/>
      <c r="F49" s="298"/>
    </row>
    <row r="50" spans="3:15">
      <c r="C50" s="295" t="s">
        <v>25</v>
      </c>
      <c r="D50" s="296"/>
      <c r="E50" s="297"/>
      <c r="F50" s="298"/>
    </row>
    <row r="52" spans="3:15">
      <c r="C52" s="292" t="s">
        <v>32</v>
      </c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</row>
    <row r="53" spans="3:15">
      <c r="C53" s="283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5"/>
    </row>
    <row r="54" spans="3:15">
      <c r="C54" s="286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8"/>
    </row>
    <row r="55" spans="3:15">
      <c r="C55" s="286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8"/>
    </row>
    <row r="56" spans="3:15">
      <c r="C56" s="286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8"/>
    </row>
    <row r="57" spans="3:15">
      <c r="C57" s="286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8"/>
    </row>
    <row r="58" spans="3:15">
      <c r="C58" s="286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8"/>
    </row>
    <row r="59" spans="3:15">
      <c r="C59" s="289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1"/>
    </row>
    <row r="61" spans="3:15">
      <c r="C61" s="292" t="s">
        <v>33</v>
      </c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</row>
    <row r="62" spans="3:15"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</row>
    <row r="63" spans="3:15">
      <c r="C63" s="283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5"/>
    </row>
    <row r="64" spans="3:15">
      <c r="C64" s="286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8"/>
    </row>
    <row r="65" spans="3:15">
      <c r="C65" s="286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8"/>
    </row>
    <row r="66" spans="3:15">
      <c r="C66" s="286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8"/>
    </row>
    <row r="67" spans="3:15">
      <c r="C67" s="286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8"/>
    </row>
    <row r="68" spans="3:15">
      <c r="C68" s="286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8"/>
    </row>
    <row r="69" spans="3:15">
      <c r="C69" s="289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1"/>
    </row>
    <row r="71" spans="3:15">
      <c r="C71" s="292" t="s">
        <v>34</v>
      </c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</row>
    <row r="72" spans="3:15">
      <c r="C72" s="283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5"/>
    </row>
    <row r="73" spans="3:15">
      <c r="C73" s="286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8"/>
    </row>
    <row r="74" spans="3:15">
      <c r="C74" s="286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8"/>
    </row>
    <row r="75" spans="3:15">
      <c r="C75" s="286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8"/>
    </row>
    <row r="76" spans="3:15">
      <c r="C76" s="286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8"/>
    </row>
    <row r="77" spans="3:15">
      <c r="C77" s="286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8"/>
    </row>
    <row r="78" spans="3:15">
      <c r="C78" s="289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1"/>
    </row>
  </sheetData>
  <mergeCells count="28">
    <mergeCell ref="C72:O78"/>
    <mergeCell ref="C49:D49"/>
    <mergeCell ref="E49:F49"/>
    <mergeCell ref="C50:D50"/>
    <mergeCell ref="E50:F50"/>
    <mergeCell ref="C52:O52"/>
    <mergeCell ref="C53:O59"/>
    <mergeCell ref="C39:O45"/>
    <mergeCell ref="E47:F47"/>
    <mergeCell ref="C61:O62"/>
    <mergeCell ref="C63:O69"/>
    <mergeCell ref="C71:O71"/>
    <mergeCell ref="C5:O11"/>
    <mergeCell ref="C3:O4"/>
    <mergeCell ref="C13:O14"/>
    <mergeCell ref="C15:O21"/>
    <mergeCell ref="C48:D48"/>
    <mergeCell ref="E48:F48"/>
    <mergeCell ref="C23:O23"/>
    <mergeCell ref="C24:O30"/>
    <mergeCell ref="E32:F32"/>
    <mergeCell ref="C33:D33"/>
    <mergeCell ref="E33:F33"/>
    <mergeCell ref="C34:D34"/>
    <mergeCell ref="E34:F34"/>
    <mergeCell ref="C35:D35"/>
    <mergeCell ref="E35:F35"/>
    <mergeCell ref="C37:O38"/>
  </mergeCells>
  <dataValidations count="1">
    <dataValidation type="textLength" errorStyle="warning" operator="lessThanOrEqual" allowBlank="1" showInputMessage="1" showErrorMessage="1" errorTitle="Previše teksta" error="Maksimalno dozvoljen broj karaktera je 800." sqref="C5:O11 C15:O21 C24:O30 C39:O45 C53:O59 C63:O69 C72:O78">
      <formula1>800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C5:F292"/>
  <sheetViews>
    <sheetView zoomScale="90" zoomScaleNormal="90" workbookViewId="0">
      <selection activeCell="N35" sqref="N35"/>
    </sheetView>
  </sheetViews>
  <sheetFormatPr defaultColWidth="9.140625" defaultRowHeight="12.75"/>
  <cols>
    <col min="1" max="2" width="9.140625" style="4"/>
    <col min="3" max="4" width="11.28515625" style="4" customWidth="1"/>
    <col min="5" max="5" width="9.140625" style="4"/>
    <col min="6" max="6" width="11.28515625" style="4" customWidth="1"/>
    <col min="7" max="16384" width="9.140625" style="4"/>
  </cols>
  <sheetData>
    <row r="5" spans="3:6">
      <c r="C5" s="2">
        <v>38353</v>
      </c>
      <c r="D5" s="3">
        <f>+C5+E5</f>
        <v>38383</v>
      </c>
      <c r="E5" s="4">
        <v>30</v>
      </c>
      <c r="F5" s="3">
        <f>+D5</f>
        <v>38383</v>
      </c>
    </row>
    <row r="6" spans="3:6">
      <c r="C6" s="2">
        <f>+D5+1</f>
        <v>38384</v>
      </c>
      <c r="D6" s="3">
        <f>+C6+E6</f>
        <v>38411</v>
      </c>
      <c r="E6" s="4">
        <v>27</v>
      </c>
      <c r="F6" s="3">
        <f t="shared" ref="F6:F69" si="0">+D6</f>
        <v>38411</v>
      </c>
    </row>
    <row r="7" spans="3:6">
      <c r="C7" s="2">
        <f t="shared" ref="C7:C70" si="1">+D6+1</f>
        <v>38412</v>
      </c>
      <c r="D7" s="3">
        <f t="shared" ref="D7:D70" si="2">+C7+E7</f>
        <v>38442</v>
      </c>
      <c r="E7" s="4">
        <v>30</v>
      </c>
      <c r="F7" s="3">
        <f t="shared" si="0"/>
        <v>38442</v>
      </c>
    </row>
    <row r="8" spans="3:6">
      <c r="C8" s="2">
        <f t="shared" si="1"/>
        <v>38443</v>
      </c>
      <c r="D8" s="3">
        <f t="shared" si="2"/>
        <v>38472</v>
      </c>
      <c r="E8" s="4">
        <v>29</v>
      </c>
      <c r="F8" s="3">
        <f t="shared" si="0"/>
        <v>38472</v>
      </c>
    </row>
    <row r="9" spans="3:6">
      <c r="C9" s="2">
        <f t="shared" si="1"/>
        <v>38473</v>
      </c>
      <c r="D9" s="3">
        <f t="shared" si="2"/>
        <v>38503</v>
      </c>
      <c r="E9" s="4">
        <v>30</v>
      </c>
      <c r="F9" s="3">
        <f t="shared" si="0"/>
        <v>38503</v>
      </c>
    </row>
    <row r="10" spans="3:6">
      <c r="C10" s="2">
        <f t="shared" si="1"/>
        <v>38504</v>
      </c>
      <c r="D10" s="3">
        <f t="shared" si="2"/>
        <v>38533</v>
      </c>
      <c r="E10" s="4">
        <v>29</v>
      </c>
      <c r="F10" s="3">
        <f t="shared" si="0"/>
        <v>38533</v>
      </c>
    </row>
    <row r="11" spans="3:6">
      <c r="C11" s="2">
        <f t="shared" si="1"/>
        <v>38534</v>
      </c>
      <c r="D11" s="3">
        <f t="shared" si="2"/>
        <v>38564</v>
      </c>
      <c r="E11" s="4">
        <v>30</v>
      </c>
      <c r="F11" s="3">
        <f t="shared" si="0"/>
        <v>38564</v>
      </c>
    </row>
    <row r="12" spans="3:6">
      <c r="C12" s="2">
        <f t="shared" si="1"/>
        <v>38565</v>
      </c>
      <c r="D12" s="3">
        <f t="shared" si="2"/>
        <v>38595</v>
      </c>
      <c r="E12" s="4">
        <v>30</v>
      </c>
      <c r="F12" s="3">
        <f t="shared" si="0"/>
        <v>38595</v>
      </c>
    </row>
    <row r="13" spans="3:6">
      <c r="C13" s="2">
        <f t="shared" si="1"/>
        <v>38596</v>
      </c>
      <c r="D13" s="3">
        <f t="shared" si="2"/>
        <v>38625</v>
      </c>
      <c r="E13" s="4">
        <v>29</v>
      </c>
      <c r="F13" s="3">
        <f t="shared" si="0"/>
        <v>38625</v>
      </c>
    </row>
    <row r="14" spans="3:6">
      <c r="C14" s="2">
        <f t="shared" si="1"/>
        <v>38626</v>
      </c>
      <c r="D14" s="3">
        <f t="shared" si="2"/>
        <v>38656</v>
      </c>
      <c r="E14" s="4">
        <v>30</v>
      </c>
      <c r="F14" s="3">
        <f t="shared" si="0"/>
        <v>38656</v>
      </c>
    </row>
    <row r="15" spans="3:6">
      <c r="C15" s="2">
        <f t="shared" si="1"/>
        <v>38657</v>
      </c>
      <c r="D15" s="3">
        <f t="shared" si="2"/>
        <v>38686</v>
      </c>
      <c r="E15" s="4">
        <v>29</v>
      </c>
      <c r="F15" s="3">
        <f t="shared" si="0"/>
        <v>38686</v>
      </c>
    </row>
    <row r="16" spans="3:6">
      <c r="C16" s="2">
        <f t="shared" si="1"/>
        <v>38687</v>
      </c>
      <c r="D16" s="3">
        <f t="shared" si="2"/>
        <v>38717</v>
      </c>
      <c r="E16" s="4">
        <v>30</v>
      </c>
      <c r="F16" s="3">
        <f t="shared" si="0"/>
        <v>38717</v>
      </c>
    </row>
    <row r="17" spans="3:6">
      <c r="C17" s="2">
        <f t="shared" si="1"/>
        <v>38718</v>
      </c>
      <c r="D17" s="3">
        <f t="shared" si="2"/>
        <v>38748</v>
      </c>
      <c r="E17" s="4">
        <v>30</v>
      </c>
      <c r="F17" s="3">
        <f t="shared" si="0"/>
        <v>38748</v>
      </c>
    </row>
    <row r="18" spans="3:6">
      <c r="C18" s="2">
        <f t="shared" si="1"/>
        <v>38749</v>
      </c>
      <c r="D18" s="3">
        <f t="shared" si="2"/>
        <v>38776</v>
      </c>
      <c r="E18" s="4">
        <v>27</v>
      </c>
      <c r="F18" s="3">
        <f t="shared" si="0"/>
        <v>38776</v>
      </c>
    </row>
    <row r="19" spans="3:6">
      <c r="C19" s="2">
        <f t="shared" si="1"/>
        <v>38777</v>
      </c>
      <c r="D19" s="3">
        <f t="shared" si="2"/>
        <v>38807</v>
      </c>
      <c r="E19" s="4">
        <v>30</v>
      </c>
      <c r="F19" s="3">
        <f t="shared" si="0"/>
        <v>38807</v>
      </c>
    </row>
    <row r="20" spans="3:6">
      <c r="C20" s="2">
        <f t="shared" si="1"/>
        <v>38808</v>
      </c>
      <c r="D20" s="3">
        <f t="shared" si="2"/>
        <v>38837</v>
      </c>
      <c r="E20" s="4">
        <v>29</v>
      </c>
      <c r="F20" s="3">
        <f t="shared" si="0"/>
        <v>38837</v>
      </c>
    </row>
    <row r="21" spans="3:6">
      <c r="C21" s="2">
        <f t="shared" si="1"/>
        <v>38838</v>
      </c>
      <c r="D21" s="3">
        <f t="shared" si="2"/>
        <v>38868</v>
      </c>
      <c r="E21" s="4">
        <v>30</v>
      </c>
      <c r="F21" s="3">
        <f t="shared" si="0"/>
        <v>38868</v>
      </c>
    </row>
    <row r="22" spans="3:6">
      <c r="C22" s="2">
        <f t="shared" si="1"/>
        <v>38869</v>
      </c>
      <c r="D22" s="3">
        <f t="shared" si="2"/>
        <v>38898</v>
      </c>
      <c r="E22" s="4">
        <v>29</v>
      </c>
      <c r="F22" s="3">
        <f t="shared" si="0"/>
        <v>38898</v>
      </c>
    </row>
    <row r="23" spans="3:6">
      <c r="C23" s="2">
        <f t="shared" si="1"/>
        <v>38899</v>
      </c>
      <c r="D23" s="3">
        <f t="shared" si="2"/>
        <v>38929</v>
      </c>
      <c r="E23" s="4">
        <v>30</v>
      </c>
      <c r="F23" s="3">
        <f t="shared" si="0"/>
        <v>38929</v>
      </c>
    </row>
    <row r="24" spans="3:6">
      <c r="C24" s="2">
        <f t="shared" si="1"/>
        <v>38930</v>
      </c>
      <c r="D24" s="3">
        <f t="shared" si="2"/>
        <v>38960</v>
      </c>
      <c r="E24" s="4">
        <v>30</v>
      </c>
      <c r="F24" s="3">
        <f t="shared" si="0"/>
        <v>38960</v>
      </c>
    </row>
    <row r="25" spans="3:6">
      <c r="C25" s="2">
        <f t="shared" si="1"/>
        <v>38961</v>
      </c>
      <c r="D25" s="3">
        <f t="shared" si="2"/>
        <v>38990</v>
      </c>
      <c r="E25" s="4">
        <v>29</v>
      </c>
      <c r="F25" s="3">
        <f t="shared" si="0"/>
        <v>38990</v>
      </c>
    </row>
    <row r="26" spans="3:6">
      <c r="C26" s="2">
        <f t="shared" si="1"/>
        <v>38991</v>
      </c>
      <c r="D26" s="3">
        <f t="shared" si="2"/>
        <v>39021</v>
      </c>
      <c r="E26" s="4">
        <v>30</v>
      </c>
      <c r="F26" s="3">
        <f t="shared" si="0"/>
        <v>39021</v>
      </c>
    </row>
    <row r="27" spans="3:6">
      <c r="C27" s="2">
        <f t="shared" si="1"/>
        <v>39022</v>
      </c>
      <c r="D27" s="3">
        <f t="shared" si="2"/>
        <v>39051</v>
      </c>
      <c r="E27" s="4">
        <v>29</v>
      </c>
      <c r="F27" s="3">
        <f t="shared" si="0"/>
        <v>39051</v>
      </c>
    </row>
    <row r="28" spans="3:6">
      <c r="C28" s="2">
        <f t="shared" si="1"/>
        <v>39052</v>
      </c>
      <c r="D28" s="3">
        <f t="shared" si="2"/>
        <v>39082</v>
      </c>
      <c r="E28" s="4">
        <v>30</v>
      </c>
      <c r="F28" s="3">
        <f t="shared" si="0"/>
        <v>39082</v>
      </c>
    </row>
    <row r="29" spans="3:6">
      <c r="C29" s="2">
        <f t="shared" si="1"/>
        <v>39083</v>
      </c>
      <c r="D29" s="3">
        <f t="shared" si="2"/>
        <v>39113</v>
      </c>
      <c r="E29" s="4">
        <v>30</v>
      </c>
      <c r="F29" s="3">
        <f t="shared" si="0"/>
        <v>39113</v>
      </c>
    </row>
    <row r="30" spans="3:6">
      <c r="C30" s="2">
        <f t="shared" si="1"/>
        <v>39114</v>
      </c>
      <c r="D30" s="3">
        <f t="shared" si="2"/>
        <v>39141</v>
      </c>
      <c r="E30" s="4">
        <v>27</v>
      </c>
      <c r="F30" s="3">
        <f t="shared" si="0"/>
        <v>39141</v>
      </c>
    </row>
    <row r="31" spans="3:6">
      <c r="C31" s="2">
        <f t="shared" si="1"/>
        <v>39142</v>
      </c>
      <c r="D31" s="3">
        <f t="shared" si="2"/>
        <v>39172</v>
      </c>
      <c r="E31" s="4">
        <v>30</v>
      </c>
      <c r="F31" s="3">
        <f t="shared" si="0"/>
        <v>39172</v>
      </c>
    </row>
    <row r="32" spans="3:6">
      <c r="C32" s="2">
        <f t="shared" si="1"/>
        <v>39173</v>
      </c>
      <c r="D32" s="3">
        <f t="shared" si="2"/>
        <v>39202</v>
      </c>
      <c r="E32" s="4">
        <v>29</v>
      </c>
      <c r="F32" s="3">
        <f t="shared" si="0"/>
        <v>39202</v>
      </c>
    </row>
    <row r="33" spans="3:6">
      <c r="C33" s="2">
        <f t="shared" si="1"/>
        <v>39203</v>
      </c>
      <c r="D33" s="3">
        <f t="shared" si="2"/>
        <v>39233</v>
      </c>
      <c r="E33" s="4">
        <v>30</v>
      </c>
      <c r="F33" s="3">
        <f t="shared" si="0"/>
        <v>39233</v>
      </c>
    </row>
    <row r="34" spans="3:6">
      <c r="C34" s="2">
        <f t="shared" si="1"/>
        <v>39234</v>
      </c>
      <c r="D34" s="3">
        <f t="shared" si="2"/>
        <v>39263</v>
      </c>
      <c r="E34" s="4">
        <v>29</v>
      </c>
      <c r="F34" s="3">
        <f t="shared" si="0"/>
        <v>39263</v>
      </c>
    </row>
    <row r="35" spans="3:6">
      <c r="C35" s="2">
        <f t="shared" si="1"/>
        <v>39264</v>
      </c>
      <c r="D35" s="3">
        <f t="shared" si="2"/>
        <v>39294</v>
      </c>
      <c r="E35" s="4">
        <v>30</v>
      </c>
      <c r="F35" s="3">
        <f t="shared" si="0"/>
        <v>39294</v>
      </c>
    </row>
    <row r="36" spans="3:6">
      <c r="C36" s="2">
        <f t="shared" si="1"/>
        <v>39295</v>
      </c>
      <c r="D36" s="3">
        <f t="shared" si="2"/>
        <v>39325</v>
      </c>
      <c r="E36" s="4">
        <v>30</v>
      </c>
      <c r="F36" s="3">
        <f t="shared" si="0"/>
        <v>39325</v>
      </c>
    </row>
    <row r="37" spans="3:6">
      <c r="C37" s="2">
        <f t="shared" si="1"/>
        <v>39326</v>
      </c>
      <c r="D37" s="3">
        <f t="shared" si="2"/>
        <v>39355</v>
      </c>
      <c r="E37" s="4">
        <v>29</v>
      </c>
      <c r="F37" s="3">
        <f t="shared" si="0"/>
        <v>39355</v>
      </c>
    </row>
    <row r="38" spans="3:6">
      <c r="C38" s="2">
        <f t="shared" si="1"/>
        <v>39356</v>
      </c>
      <c r="D38" s="3">
        <f t="shared" si="2"/>
        <v>39386</v>
      </c>
      <c r="E38" s="4">
        <v>30</v>
      </c>
      <c r="F38" s="3">
        <f t="shared" si="0"/>
        <v>39386</v>
      </c>
    </row>
    <row r="39" spans="3:6">
      <c r="C39" s="2">
        <f t="shared" si="1"/>
        <v>39387</v>
      </c>
      <c r="D39" s="3">
        <f t="shared" si="2"/>
        <v>39416</v>
      </c>
      <c r="E39" s="4">
        <v>29</v>
      </c>
      <c r="F39" s="3">
        <f t="shared" si="0"/>
        <v>39416</v>
      </c>
    </row>
    <row r="40" spans="3:6">
      <c r="C40" s="2">
        <f t="shared" si="1"/>
        <v>39417</v>
      </c>
      <c r="D40" s="3">
        <f t="shared" si="2"/>
        <v>39447</v>
      </c>
      <c r="E40" s="4">
        <v>30</v>
      </c>
      <c r="F40" s="3">
        <f t="shared" si="0"/>
        <v>39447</v>
      </c>
    </row>
    <row r="41" spans="3:6">
      <c r="C41" s="2">
        <f t="shared" si="1"/>
        <v>39448</v>
      </c>
      <c r="D41" s="3">
        <f t="shared" si="2"/>
        <v>39478</v>
      </c>
      <c r="E41" s="5">
        <v>30</v>
      </c>
      <c r="F41" s="3">
        <f t="shared" si="0"/>
        <v>39478</v>
      </c>
    </row>
    <row r="42" spans="3:6">
      <c r="C42" s="2">
        <f t="shared" si="1"/>
        <v>39479</v>
      </c>
      <c r="D42" s="3">
        <f t="shared" si="2"/>
        <v>39507</v>
      </c>
      <c r="E42" s="5">
        <v>28</v>
      </c>
      <c r="F42" s="3">
        <f t="shared" si="0"/>
        <v>39507</v>
      </c>
    </row>
    <row r="43" spans="3:6">
      <c r="C43" s="2">
        <f t="shared" si="1"/>
        <v>39508</v>
      </c>
      <c r="D43" s="3">
        <f t="shared" si="2"/>
        <v>39538</v>
      </c>
      <c r="E43" s="5">
        <v>30</v>
      </c>
      <c r="F43" s="3">
        <f t="shared" si="0"/>
        <v>39538</v>
      </c>
    </row>
    <row r="44" spans="3:6">
      <c r="C44" s="2">
        <f t="shared" si="1"/>
        <v>39539</v>
      </c>
      <c r="D44" s="3">
        <f t="shared" si="2"/>
        <v>39568</v>
      </c>
      <c r="E44" s="5">
        <v>29</v>
      </c>
      <c r="F44" s="3">
        <f t="shared" si="0"/>
        <v>39568</v>
      </c>
    </row>
    <row r="45" spans="3:6">
      <c r="C45" s="2">
        <f t="shared" si="1"/>
        <v>39569</v>
      </c>
      <c r="D45" s="3">
        <f t="shared" si="2"/>
        <v>39599</v>
      </c>
      <c r="E45" s="5">
        <v>30</v>
      </c>
      <c r="F45" s="3">
        <f t="shared" si="0"/>
        <v>39599</v>
      </c>
    </row>
    <row r="46" spans="3:6">
      <c r="C46" s="2">
        <f t="shared" si="1"/>
        <v>39600</v>
      </c>
      <c r="D46" s="3">
        <f t="shared" si="2"/>
        <v>39629</v>
      </c>
      <c r="E46" s="5">
        <v>29</v>
      </c>
      <c r="F46" s="3">
        <f t="shared" si="0"/>
        <v>39629</v>
      </c>
    </row>
    <row r="47" spans="3:6">
      <c r="C47" s="2">
        <f t="shared" si="1"/>
        <v>39630</v>
      </c>
      <c r="D47" s="3">
        <f t="shared" si="2"/>
        <v>39660</v>
      </c>
      <c r="E47" s="5">
        <v>30</v>
      </c>
      <c r="F47" s="3">
        <f t="shared" si="0"/>
        <v>39660</v>
      </c>
    </row>
    <row r="48" spans="3:6">
      <c r="C48" s="2">
        <f t="shared" si="1"/>
        <v>39661</v>
      </c>
      <c r="D48" s="3">
        <f t="shared" si="2"/>
        <v>39691</v>
      </c>
      <c r="E48" s="5">
        <v>30</v>
      </c>
      <c r="F48" s="3">
        <f t="shared" si="0"/>
        <v>39691</v>
      </c>
    </row>
    <row r="49" spans="3:6">
      <c r="C49" s="2">
        <f t="shared" si="1"/>
        <v>39692</v>
      </c>
      <c r="D49" s="3">
        <f t="shared" si="2"/>
        <v>39721</v>
      </c>
      <c r="E49" s="5">
        <v>29</v>
      </c>
      <c r="F49" s="3">
        <f t="shared" si="0"/>
        <v>39721</v>
      </c>
    </row>
    <row r="50" spans="3:6">
      <c r="C50" s="2">
        <f t="shared" si="1"/>
        <v>39722</v>
      </c>
      <c r="D50" s="3">
        <f t="shared" si="2"/>
        <v>39752</v>
      </c>
      <c r="E50" s="5">
        <v>30</v>
      </c>
      <c r="F50" s="3">
        <f t="shared" si="0"/>
        <v>39752</v>
      </c>
    </row>
    <row r="51" spans="3:6">
      <c r="C51" s="2">
        <f t="shared" si="1"/>
        <v>39753</v>
      </c>
      <c r="D51" s="3">
        <f t="shared" si="2"/>
        <v>39782</v>
      </c>
      <c r="E51" s="5">
        <v>29</v>
      </c>
      <c r="F51" s="3">
        <f t="shared" si="0"/>
        <v>39782</v>
      </c>
    </row>
    <row r="52" spans="3:6">
      <c r="C52" s="2">
        <f t="shared" si="1"/>
        <v>39783</v>
      </c>
      <c r="D52" s="3">
        <f t="shared" si="2"/>
        <v>39813</v>
      </c>
      <c r="E52" s="5">
        <v>30</v>
      </c>
      <c r="F52" s="3">
        <f t="shared" si="0"/>
        <v>39813</v>
      </c>
    </row>
    <row r="53" spans="3:6">
      <c r="C53" s="2">
        <f t="shared" si="1"/>
        <v>39814</v>
      </c>
      <c r="D53" s="3">
        <f t="shared" si="2"/>
        <v>39844</v>
      </c>
      <c r="E53" s="4">
        <v>30</v>
      </c>
      <c r="F53" s="3">
        <f t="shared" si="0"/>
        <v>39844</v>
      </c>
    </row>
    <row r="54" spans="3:6">
      <c r="C54" s="2">
        <f t="shared" si="1"/>
        <v>39845</v>
      </c>
      <c r="D54" s="3">
        <f t="shared" si="2"/>
        <v>39872</v>
      </c>
      <c r="E54" s="4">
        <v>27</v>
      </c>
      <c r="F54" s="3">
        <f t="shared" si="0"/>
        <v>39872</v>
      </c>
    </row>
    <row r="55" spans="3:6">
      <c r="C55" s="2">
        <f t="shared" si="1"/>
        <v>39873</v>
      </c>
      <c r="D55" s="3">
        <f t="shared" si="2"/>
        <v>39903</v>
      </c>
      <c r="E55" s="4">
        <v>30</v>
      </c>
      <c r="F55" s="3">
        <f t="shared" si="0"/>
        <v>39903</v>
      </c>
    </row>
    <row r="56" spans="3:6">
      <c r="C56" s="2">
        <f t="shared" si="1"/>
        <v>39904</v>
      </c>
      <c r="D56" s="3">
        <f t="shared" si="2"/>
        <v>39933</v>
      </c>
      <c r="E56" s="4">
        <v>29</v>
      </c>
      <c r="F56" s="3">
        <f t="shared" si="0"/>
        <v>39933</v>
      </c>
    </row>
    <row r="57" spans="3:6">
      <c r="C57" s="2">
        <f t="shared" si="1"/>
        <v>39934</v>
      </c>
      <c r="D57" s="3">
        <f t="shared" si="2"/>
        <v>39964</v>
      </c>
      <c r="E57" s="4">
        <v>30</v>
      </c>
      <c r="F57" s="3">
        <f t="shared" si="0"/>
        <v>39964</v>
      </c>
    </row>
    <row r="58" spans="3:6">
      <c r="C58" s="2">
        <f t="shared" si="1"/>
        <v>39965</v>
      </c>
      <c r="D58" s="3">
        <f t="shared" si="2"/>
        <v>39994</v>
      </c>
      <c r="E58" s="4">
        <v>29</v>
      </c>
      <c r="F58" s="3">
        <f t="shared" si="0"/>
        <v>39994</v>
      </c>
    </row>
    <row r="59" spans="3:6">
      <c r="C59" s="2">
        <f t="shared" si="1"/>
        <v>39995</v>
      </c>
      <c r="D59" s="3">
        <f t="shared" si="2"/>
        <v>40025</v>
      </c>
      <c r="E59" s="4">
        <v>30</v>
      </c>
      <c r="F59" s="3">
        <f t="shared" si="0"/>
        <v>40025</v>
      </c>
    </row>
    <row r="60" spans="3:6">
      <c r="C60" s="2">
        <f t="shared" si="1"/>
        <v>40026</v>
      </c>
      <c r="D60" s="3">
        <f t="shared" si="2"/>
        <v>40056</v>
      </c>
      <c r="E60" s="4">
        <v>30</v>
      </c>
      <c r="F60" s="3">
        <f t="shared" si="0"/>
        <v>40056</v>
      </c>
    </row>
    <row r="61" spans="3:6">
      <c r="C61" s="2">
        <f t="shared" si="1"/>
        <v>40057</v>
      </c>
      <c r="D61" s="3">
        <f t="shared" si="2"/>
        <v>40086</v>
      </c>
      <c r="E61" s="4">
        <v>29</v>
      </c>
      <c r="F61" s="3">
        <f t="shared" si="0"/>
        <v>40086</v>
      </c>
    </row>
    <row r="62" spans="3:6">
      <c r="C62" s="2">
        <f t="shared" si="1"/>
        <v>40087</v>
      </c>
      <c r="D62" s="3">
        <f t="shared" si="2"/>
        <v>40117</v>
      </c>
      <c r="E62" s="4">
        <v>30</v>
      </c>
      <c r="F62" s="3">
        <f t="shared" si="0"/>
        <v>40117</v>
      </c>
    </row>
    <row r="63" spans="3:6">
      <c r="C63" s="2">
        <f t="shared" si="1"/>
        <v>40118</v>
      </c>
      <c r="D63" s="3">
        <f t="shared" si="2"/>
        <v>40147</v>
      </c>
      <c r="E63" s="4">
        <v>29</v>
      </c>
      <c r="F63" s="3">
        <f t="shared" si="0"/>
        <v>40147</v>
      </c>
    </row>
    <row r="64" spans="3:6">
      <c r="C64" s="2">
        <f t="shared" si="1"/>
        <v>40148</v>
      </c>
      <c r="D64" s="3">
        <f t="shared" si="2"/>
        <v>40178</v>
      </c>
      <c r="E64" s="4">
        <v>30</v>
      </c>
      <c r="F64" s="3">
        <f t="shared" si="0"/>
        <v>40178</v>
      </c>
    </row>
    <row r="65" spans="3:6">
      <c r="C65" s="2">
        <f t="shared" si="1"/>
        <v>40179</v>
      </c>
      <c r="D65" s="3">
        <f t="shared" si="2"/>
        <v>40209</v>
      </c>
      <c r="E65" s="4">
        <v>30</v>
      </c>
      <c r="F65" s="3">
        <f t="shared" si="0"/>
        <v>40209</v>
      </c>
    </row>
    <row r="66" spans="3:6">
      <c r="C66" s="2">
        <f t="shared" si="1"/>
        <v>40210</v>
      </c>
      <c r="D66" s="3">
        <f t="shared" si="2"/>
        <v>40237</v>
      </c>
      <c r="E66" s="4">
        <v>27</v>
      </c>
      <c r="F66" s="3">
        <f t="shared" si="0"/>
        <v>40237</v>
      </c>
    </row>
    <row r="67" spans="3:6">
      <c r="C67" s="2">
        <f t="shared" si="1"/>
        <v>40238</v>
      </c>
      <c r="D67" s="3">
        <f t="shared" si="2"/>
        <v>40268</v>
      </c>
      <c r="E67" s="4">
        <v>30</v>
      </c>
      <c r="F67" s="3">
        <f t="shared" si="0"/>
        <v>40268</v>
      </c>
    </row>
    <row r="68" spans="3:6">
      <c r="C68" s="2">
        <f t="shared" si="1"/>
        <v>40269</v>
      </c>
      <c r="D68" s="3">
        <f t="shared" si="2"/>
        <v>40298</v>
      </c>
      <c r="E68" s="4">
        <v>29</v>
      </c>
      <c r="F68" s="3">
        <f t="shared" si="0"/>
        <v>40298</v>
      </c>
    </row>
    <row r="69" spans="3:6">
      <c r="C69" s="2">
        <f t="shared" si="1"/>
        <v>40299</v>
      </c>
      <c r="D69" s="3">
        <f t="shared" si="2"/>
        <v>40329</v>
      </c>
      <c r="E69" s="4">
        <v>30</v>
      </c>
      <c r="F69" s="3">
        <f t="shared" si="0"/>
        <v>40329</v>
      </c>
    </row>
    <row r="70" spans="3:6">
      <c r="C70" s="2">
        <f t="shared" si="1"/>
        <v>40330</v>
      </c>
      <c r="D70" s="3">
        <f t="shared" si="2"/>
        <v>40359</v>
      </c>
      <c r="E70" s="4">
        <v>29</v>
      </c>
      <c r="F70" s="3">
        <f t="shared" ref="F70:F133" si="3">+D70</f>
        <v>40359</v>
      </c>
    </row>
    <row r="71" spans="3:6">
      <c r="C71" s="2">
        <f t="shared" ref="C71:C134" si="4">+D70+1</f>
        <v>40360</v>
      </c>
      <c r="D71" s="3">
        <f t="shared" ref="D71:D134" si="5">+C71+E71</f>
        <v>40390</v>
      </c>
      <c r="E71" s="4">
        <v>30</v>
      </c>
      <c r="F71" s="3">
        <f t="shared" si="3"/>
        <v>40390</v>
      </c>
    </row>
    <row r="72" spans="3:6">
      <c r="C72" s="2">
        <f t="shared" si="4"/>
        <v>40391</v>
      </c>
      <c r="D72" s="3">
        <f t="shared" si="5"/>
        <v>40421</v>
      </c>
      <c r="E72" s="4">
        <v>30</v>
      </c>
      <c r="F72" s="3">
        <f t="shared" si="3"/>
        <v>40421</v>
      </c>
    </row>
    <row r="73" spans="3:6">
      <c r="C73" s="2">
        <f t="shared" si="4"/>
        <v>40422</v>
      </c>
      <c r="D73" s="3">
        <f t="shared" si="5"/>
        <v>40451</v>
      </c>
      <c r="E73" s="4">
        <v>29</v>
      </c>
      <c r="F73" s="3">
        <f t="shared" si="3"/>
        <v>40451</v>
      </c>
    </row>
    <row r="74" spans="3:6">
      <c r="C74" s="2">
        <f t="shared" si="4"/>
        <v>40452</v>
      </c>
      <c r="D74" s="3">
        <f t="shared" si="5"/>
        <v>40482</v>
      </c>
      <c r="E74" s="4">
        <v>30</v>
      </c>
      <c r="F74" s="3">
        <f t="shared" si="3"/>
        <v>40482</v>
      </c>
    </row>
    <row r="75" spans="3:6">
      <c r="C75" s="2">
        <f t="shared" si="4"/>
        <v>40483</v>
      </c>
      <c r="D75" s="3">
        <f t="shared" si="5"/>
        <v>40512</v>
      </c>
      <c r="E75" s="4">
        <v>29</v>
      </c>
      <c r="F75" s="3">
        <f t="shared" si="3"/>
        <v>40512</v>
      </c>
    </row>
    <row r="76" spans="3:6">
      <c r="C76" s="2">
        <f t="shared" si="4"/>
        <v>40513</v>
      </c>
      <c r="D76" s="3">
        <f t="shared" si="5"/>
        <v>40543</v>
      </c>
      <c r="E76" s="4">
        <v>30</v>
      </c>
      <c r="F76" s="3">
        <f t="shared" si="3"/>
        <v>40543</v>
      </c>
    </row>
    <row r="77" spans="3:6">
      <c r="C77" s="2">
        <f t="shared" si="4"/>
        <v>40544</v>
      </c>
      <c r="D77" s="3">
        <f t="shared" si="5"/>
        <v>40574</v>
      </c>
      <c r="E77" s="4">
        <v>30</v>
      </c>
      <c r="F77" s="3">
        <f t="shared" si="3"/>
        <v>40574</v>
      </c>
    </row>
    <row r="78" spans="3:6">
      <c r="C78" s="2">
        <f t="shared" si="4"/>
        <v>40575</v>
      </c>
      <c r="D78" s="3">
        <f t="shared" si="5"/>
        <v>40602</v>
      </c>
      <c r="E78" s="4">
        <v>27</v>
      </c>
      <c r="F78" s="3">
        <f t="shared" si="3"/>
        <v>40602</v>
      </c>
    </row>
    <row r="79" spans="3:6">
      <c r="C79" s="2">
        <f t="shared" si="4"/>
        <v>40603</v>
      </c>
      <c r="D79" s="3">
        <f t="shared" si="5"/>
        <v>40633</v>
      </c>
      <c r="E79" s="4">
        <v>30</v>
      </c>
      <c r="F79" s="3">
        <f t="shared" si="3"/>
        <v>40633</v>
      </c>
    </row>
    <row r="80" spans="3:6">
      <c r="C80" s="2">
        <f t="shared" si="4"/>
        <v>40634</v>
      </c>
      <c r="D80" s="3">
        <f t="shared" si="5"/>
        <v>40663</v>
      </c>
      <c r="E80" s="4">
        <v>29</v>
      </c>
      <c r="F80" s="3">
        <f t="shared" si="3"/>
        <v>40663</v>
      </c>
    </row>
    <row r="81" spans="3:6">
      <c r="C81" s="2">
        <f t="shared" si="4"/>
        <v>40664</v>
      </c>
      <c r="D81" s="3">
        <f t="shared" si="5"/>
        <v>40694</v>
      </c>
      <c r="E81" s="4">
        <v>30</v>
      </c>
      <c r="F81" s="3">
        <f t="shared" si="3"/>
        <v>40694</v>
      </c>
    </row>
    <row r="82" spans="3:6">
      <c r="C82" s="2">
        <f t="shared" si="4"/>
        <v>40695</v>
      </c>
      <c r="D82" s="3">
        <f t="shared" si="5"/>
        <v>40724</v>
      </c>
      <c r="E82" s="4">
        <v>29</v>
      </c>
      <c r="F82" s="3">
        <f t="shared" si="3"/>
        <v>40724</v>
      </c>
    </row>
    <row r="83" spans="3:6">
      <c r="C83" s="2">
        <f t="shared" si="4"/>
        <v>40725</v>
      </c>
      <c r="D83" s="3">
        <f t="shared" si="5"/>
        <v>40755</v>
      </c>
      <c r="E83" s="4">
        <v>30</v>
      </c>
      <c r="F83" s="3">
        <f t="shared" si="3"/>
        <v>40755</v>
      </c>
    </row>
    <row r="84" spans="3:6">
      <c r="C84" s="2">
        <f t="shared" si="4"/>
        <v>40756</v>
      </c>
      <c r="D84" s="3">
        <f t="shared" si="5"/>
        <v>40786</v>
      </c>
      <c r="E84" s="4">
        <v>30</v>
      </c>
      <c r="F84" s="3">
        <f t="shared" si="3"/>
        <v>40786</v>
      </c>
    </row>
    <row r="85" spans="3:6">
      <c r="C85" s="2">
        <f t="shared" si="4"/>
        <v>40787</v>
      </c>
      <c r="D85" s="3">
        <f t="shared" si="5"/>
        <v>40816</v>
      </c>
      <c r="E85" s="4">
        <v>29</v>
      </c>
      <c r="F85" s="3">
        <f t="shared" si="3"/>
        <v>40816</v>
      </c>
    </row>
    <row r="86" spans="3:6">
      <c r="C86" s="2">
        <f t="shared" si="4"/>
        <v>40817</v>
      </c>
      <c r="D86" s="3">
        <f t="shared" si="5"/>
        <v>40847</v>
      </c>
      <c r="E86" s="4">
        <v>30</v>
      </c>
      <c r="F86" s="3">
        <f t="shared" si="3"/>
        <v>40847</v>
      </c>
    </row>
    <row r="87" spans="3:6">
      <c r="C87" s="2">
        <f t="shared" si="4"/>
        <v>40848</v>
      </c>
      <c r="D87" s="3">
        <f t="shared" si="5"/>
        <v>40877</v>
      </c>
      <c r="E87" s="4">
        <v>29</v>
      </c>
      <c r="F87" s="3">
        <f t="shared" si="3"/>
        <v>40877</v>
      </c>
    </row>
    <row r="88" spans="3:6">
      <c r="C88" s="2">
        <f t="shared" si="4"/>
        <v>40878</v>
      </c>
      <c r="D88" s="3">
        <f t="shared" si="5"/>
        <v>40908</v>
      </c>
      <c r="E88" s="4">
        <v>30</v>
      </c>
      <c r="F88" s="3">
        <f t="shared" si="3"/>
        <v>40908</v>
      </c>
    </row>
    <row r="89" spans="3:6">
      <c r="C89" s="2">
        <f t="shared" si="4"/>
        <v>40909</v>
      </c>
      <c r="D89" s="3">
        <f t="shared" si="5"/>
        <v>40939</v>
      </c>
      <c r="E89" s="5">
        <v>30</v>
      </c>
      <c r="F89" s="3">
        <f t="shared" si="3"/>
        <v>40939</v>
      </c>
    </row>
    <row r="90" spans="3:6">
      <c r="C90" s="2">
        <f t="shared" si="4"/>
        <v>40940</v>
      </c>
      <c r="D90" s="3">
        <f t="shared" si="5"/>
        <v>40968</v>
      </c>
      <c r="E90" s="5">
        <v>28</v>
      </c>
      <c r="F90" s="3">
        <f t="shared" si="3"/>
        <v>40968</v>
      </c>
    </row>
    <row r="91" spans="3:6">
      <c r="C91" s="2">
        <f t="shared" si="4"/>
        <v>40969</v>
      </c>
      <c r="D91" s="3">
        <f t="shared" si="5"/>
        <v>40999</v>
      </c>
      <c r="E91" s="5">
        <v>30</v>
      </c>
      <c r="F91" s="3">
        <f t="shared" si="3"/>
        <v>40999</v>
      </c>
    </row>
    <row r="92" spans="3:6">
      <c r="C92" s="2">
        <f t="shared" si="4"/>
        <v>41000</v>
      </c>
      <c r="D92" s="3">
        <f t="shared" si="5"/>
        <v>41029</v>
      </c>
      <c r="E92" s="5">
        <v>29</v>
      </c>
      <c r="F92" s="3">
        <f t="shared" si="3"/>
        <v>41029</v>
      </c>
    </row>
    <row r="93" spans="3:6">
      <c r="C93" s="2">
        <f t="shared" si="4"/>
        <v>41030</v>
      </c>
      <c r="D93" s="3">
        <f t="shared" si="5"/>
        <v>41060</v>
      </c>
      <c r="E93" s="5">
        <v>30</v>
      </c>
      <c r="F93" s="3">
        <f t="shared" si="3"/>
        <v>41060</v>
      </c>
    </row>
    <row r="94" spans="3:6">
      <c r="C94" s="2">
        <f t="shared" si="4"/>
        <v>41061</v>
      </c>
      <c r="D94" s="3">
        <f t="shared" si="5"/>
        <v>41090</v>
      </c>
      <c r="E94" s="5">
        <v>29</v>
      </c>
      <c r="F94" s="3">
        <f t="shared" si="3"/>
        <v>41090</v>
      </c>
    </row>
    <row r="95" spans="3:6">
      <c r="C95" s="2">
        <f t="shared" si="4"/>
        <v>41091</v>
      </c>
      <c r="D95" s="3">
        <f t="shared" si="5"/>
        <v>41121</v>
      </c>
      <c r="E95" s="5">
        <v>30</v>
      </c>
      <c r="F95" s="3">
        <f t="shared" si="3"/>
        <v>41121</v>
      </c>
    </row>
    <row r="96" spans="3:6">
      <c r="C96" s="2">
        <f t="shared" si="4"/>
        <v>41122</v>
      </c>
      <c r="D96" s="3">
        <f t="shared" si="5"/>
        <v>41152</v>
      </c>
      <c r="E96" s="5">
        <v>30</v>
      </c>
      <c r="F96" s="3">
        <f t="shared" si="3"/>
        <v>41152</v>
      </c>
    </row>
    <row r="97" spans="3:6">
      <c r="C97" s="2">
        <f t="shared" si="4"/>
        <v>41153</v>
      </c>
      <c r="D97" s="3">
        <f t="shared" si="5"/>
        <v>41182</v>
      </c>
      <c r="E97" s="5">
        <v>29</v>
      </c>
      <c r="F97" s="3">
        <f t="shared" si="3"/>
        <v>41182</v>
      </c>
    </row>
    <row r="98" spans="3:6">
      <c r="C98" s="2">
        <f t="shared" si="4"/>
        <v>41183</v>
      </c>
      <c r="D98" s="3">
        <f t="shared" si="5"/>
        <v>41213</v>
      </c>
      <c r="E98" s="5">
        <v>30</v>
      </c>
      <c r="F98" s="3">
        <f t="shared" si="3"/>
        <v>41213</v>
      </c>
    </row>
    <row r="99" spans="3:6">
      <c r="C99" s="2">
        <f t="shared" si="4"/>
        <v>41214</v>
      </c>
      <c r="D99" s="3">
        <f t="shared" si="5"/>
        <v>41243</v>
      </c>
      <c r="E99" s="5">
        <v>29</v>
      </c>
      <c r="F99" s="3">
        <f t="shared" si="3"/>
        <v>41243</v>
      </c>
    </row>
    <row r="100" spans="3:6">
      <c r="C100" s="2">
        <f t="shared" si="4"/>
        <v>41244</v>
      </c>
      <c r="D100" s="3">
        <f t="shared" si="5"/>
        <v>41274</v>
      </c>
      <c r="E100" s="5">
        <v>30</v>
      </c>
      <c r="F100" s="3">
        <f t="shared" si="3"/>
        <v>41274</v>
      </c>
    </row>
    <row r="101" spans="3:6">
      <c r="C101" s="2">
        <f t="shared" si="4"/>
        <v>41275</v>
      </c>
      <c r="D101" s="3">
        <f t="shared" si="5"/>
        <v>41305</v>
      </c>
      <c r="E101" s="4">
        <v>30</v>
      </c>
      <c r="F101" s="3">
        <f t="shared" si="3"/>
        <v>41305</v>
      </c>
    </row>
    <row r="102" spans="3:6">
      <c r="C102" s="2">
        <f t="shared" si="4"/>
        <v>41306</v>
      </c>
      <c r="D102" s="3">
        <f t="shared" si="5"/>
        <v>41333</v>
      </c>
      <c r="E102" s="4">
        <v>27</v>
      </c>
      <c r="F102" s="3">
        <f t="shared" si="3"/>
        <v>41333</v>
      </c>
    </row>
    <row r="103" spans="3:6">
      <c r="C103" s="2">
        <f t="shared" si="4"/>
        <v>41334</v>
      </c>
      <c r="D103" s="3">
        <f t="shared" si="5"/>
        <v>41364</v>
      </c>
      <c r="E103" s="4">
        <v>30</v>
      </c>
      <c r="F103" s="3">
        <f t="shared" si="3"/>
        <v>41364</v>
      </c>
    </row>
    <row r="104" spans="3:6">
      <c r="C104" s="2">
        <f t="shared" si="4"/>
        <v>41365</v>
      </c>
      <c r="D104" s="3">
        <f t="shared" si="5"/>
        <v>41394</v>
      </c>
      <c r="E104" s="4">
        <v>29</v>
      </c>
      <c r="F104" s="3">
        <f t="shared" si="3"/>
        <v>41394</v>
      </c>
    </row>
    <row r="105" spans="3:6">
      <c r="C105" s="2">
        <f t="shared" si="4"/>
        <v>41395</v>
      </c>
      <c r="D105" s="3">
        <f t="shared" si="5"/>
        <v>41425</v>
      </c>
      <c r="E105" s="4">
        <v>30</v>
      </c>
      <c r="F105" s="3">
        <f t="shared" si="3"/>
        <v>41425</v>
      </c>
    </row>
    <row r="106" spans="3:6">
      <c r="C106" s="2">
        <f t="shared" si="4"/>
        <v>41426</v>
      </c>
      <c r="D106" s="3">
        <f t="shared" si="5"/>
        <v>41455</v>
      </c>
      <c r="E106" s="4">
        <v>29</v>
      </c>
      <c r="F106" s="3">
        <f t="shared" si="3"/>
        <v>41455</v>
      </c>
    </row>
    <row r="107" spans="3:6">
      <c r="C107" s="2">
        <f t="shared" si="4"/>
        <v>41456</v>
      </c>
      <c r="D107" s="3">
        <f t="shared" si="5"/>
        <v>41486</v>
      </c>
      <c r="E107" s="4">
        <v>30</v>
      </c>
      <c r="F107" s="3">
        <f t="shared" si="3"/>
        <v>41486</v>
      </c>
    </row>
    <row r="108" spans="3:6">
      <c r="C108" s="2">
        <f t="shared" si="4"/>
        <v>41487</v>
      </c>
      <c r="D108" s="3">
        <f t="shared" si="5"/>
        <v>41517</v>
      </c>
      <c r="E108" s="4">
        <v>30</v>
      </c>
      <c r="F108" s="3">
        <f t="shared" si="3"/>
        <v>41517</v>
      </c>
    </row>
    <row r="109" spans="3:6">
      <c r="C109" s="2">
        <f t="shared" si="4"/>
        <v>41518</v>
      </c>
      <c r="D109" s="3">
        <f t="shared" si="5"/>
        <v>41547</v>
      </c>
      <c r="E109" s="4">
        <v>29</v>
      </c>
      <c r="F109" s="3">
        <f t="shared" si="3"/>
        <v>41547</v>
      </c>
    </row>
    <row r="110" spans="3:6">
      <c r="C110" s="2">
        <f t="shared" si="4"/>
        <v>41548</v>
      </c>
      <c r="D110" s="3">
        <f t="shared" si="5"/>
        <v>41578</v>
      </c>
      <c r="E110" s="4">
        <v>30</v>
      </c>
      <c r="F110" s="3">
        <f t="shared" si="3"/>
        <v>41578</v>
      </c>
    </row>
    <row r="111" spans="3:6">
      <c r="C111" s="2">
        <f t="shared" si="4"/>
        <v>41579</v>
      </c>
      <c r="D111" s="3">
        <f t="shared" si="5"/>
        <v>41608</v>
      </c>
      <c r="E111" s="4">
        <v>29</v>
      </c>
      <c r="F111" s="3">
        <f t="shared" si="3"/>
        <v>41608</v>
      </c>
    </row>
    <row r="112" spans="3:6">
      <c r="C112" s="2">
        <f t="shared" si="4"/>
        <v>41609</v>
      </c>
      <c r="D112" s="3">
        <f t="shared" si="5"/>
        <v>41639</v>
      </c>
      <c r="E112" s="4">
        <v>30</v>
      </c>
      <c r="F112" s="3">
        <f t="shared" si="3"/>
        <v>41639</v>
      </c>
    </row>
    <row r="113" spans="3:6">
      <c r="C113" s="2">
        <f t="shared" si="4"/>
        <v>41640</v>
      </c>
      <c r="D113" s="3">
        <f t="shared" si="5"/>
        <v>41670</v>
      </c>
      <c r="E113" s="4">
        <v>30</v>
      </c>
      <c r="F113" s="3">
        <f t="shared" si="3"/>
        <v>41670</v>
      </c>
    </row>
    <row r="114" spans="3:6">
      <c r="C114" s="2">
        <f t="shared" si="4"/>
        <v>41671</v>
      </c>
      <c r="D114" s="3">
        <f t="shared" si="5"/>
        <v>41698</v>
      </c>
      <c r="E114" s="4">
        <v>27</v>
      </c>
      <c r="F114" s="3">
        <f t="shared" si="3"/>
        <v>41698</v>
      </c>
    </row>
    <row r="115" spans="3:6">
      <c r="C115" s="2">
        <f t="shared" si="4"/>
        <v>41699</v>
      </c>
      <c r="D115" s="3">
        <f t="shared" si="5"/>
        <v>41729</v>
      </c>
      <c r="E115" s="4">
        <v>30</v>
      </c>
      <c r="F115" s="3">
        <f t="shared" si="3"/>
        <v>41729</v>
      </c>
    </row>
    <row r="116" spans="3:6">
      <c r="C116" s="2">
        <f t="shared" si="4"/>
        <v>41730</v>
      </c>
      <c r="D116" s="3">
        <f t="shared" si="5"/>
        <v>41759</v>
      </c>
      <c r="E116" s="4">
        <v>29</v>
      </c>
      <c r="F116" s="3">
        <f t="shared" si="3"/>
        <v>41759</v>
      </c>
    </row>
    <row r="117" spans="3:6">
      <c r="C117" s="2">
        <f t="shared" si="4"/>
        <v>41760</v>
      </c>
      <c r="D117" s="3">
        <f t="shared" si="5"/>
        <v>41790</v>
      </c>
      <c r="E117" s="4">
        <v>30</v>
      </c>
      <c r="F117" s="3">
        <f t="shared" si="3"/>
        <v>41790</v>
      </c>
    </row>
    <row r="118" spans="3:6">
      <c r="C118" s="2">
        <f t="shared" si="4"/>
        <v>41791</v>
      </c>
      <c r="D118" s="3">
        <f t="shared" si="5"/>
        <v>41820</v>
      </c>
      <c r="E118" s="4">
        <v>29</v>
      </c>
      <c r="F118" s="3">
        <f t="shared" si="3"/>
        <v>41820</v>
      </c>
    </row>
    <row r="119" spans="3:6">
      <c r="C119" s="2">
        <f t="shared" si="4"/>
        <v>41821</v>
      </c>
      <c r="D119" s="3">
        <f t="shared" si="5"/>
        <v>41851</v>
      </c>
      <c r="E119" s="4">
        <v>30</v>
      </c>
      <c r="F119" s="3">
        <f t="shared" si="3"/>
        <v>41851</v>
      </c>
    </row>
    <row r="120" spans="3:6">
      <c r="C120" s="2">
        <f t="shared" si="4"/>
        <v>41852</v>
      </c>
      <c r="D120" s="3">
        <f t="shared" si="5"/>
        <v>41882</v>
      </c>
      <c r="E120" s="4">
        <v>30</v>
      </c>
      <c r="F120" s="3">
        <f t="shared" si="3"/>
        <v>41882</v>
      </c>
    </row>
    <row r="121" spans="3:6">
      <c r="C121" s="2">
        <f t="shared" si="4"/>
        <v>41883</v>
      </c>
      <c r="D121" s="3">
        <f t="shared" si="5"/>
        <v>41912</v>
      </c>
      <c r="E121" s="4">
        <v>29</v>
      </c>
      <c r="F121" s="3">
        <f t="shared" si="3"/>
        <v>41912</v>
      </c>
    </row>
    <row r="122" spans="3:6">
      <c r="C122" s="2">
        <f t="shared" si="4"/>
        <v>41913</v>
      </c>
      <c r="D122" s="3">
        <f t="shared" si="5"/>
        <v>41943</v>
      </c>
      <c r="E122" s="4">
        <v>30</v>
      </c>
      <c r="F122" s="3">
        <f t="shared" si="3"/>
        <v>41943</v>
      </c>
    </row>
    <row r="123" spans="3:6">
      <c r="C123" s="2">
        <f t="shared" si="4"/>
        <v>41944</v>
      </c>
      <c r="D123" s="3">
        <f t="shared" si="5"/>
        <v>41973</v>
      </c>
      <c r="E123" s="4">
        <v>29</v>
      </c>
      <c r="F123" s="3">
        <f t="shared" si="3"/>
        <v>41973</v>
      </c>
    </row>
    <row r="124" spans="3:6">
      <c r="C124" s="2">
        <f t="shared" si="4"/>
        <v>41974</v>
      </c>
      <c r="D124" s="3">
        <f t="shared" si="5"/>
        <v>42004</v>
      </c>
      <c r="E124" s="4">
        <v>30</v>
      </c>
      <c r="F124" s="3">
        <f t="shared" si="3"/>
        <v>42004</v>
      </c>
    </row>
    <row r="125" spans="3:6">
      <c r="C125" s="2">
        <f t="shared" si="4"/>
        <v>42005</v>
      </c>
      <c r="D125" s="3">
        <f t="shared" si="5"/>
        <v>42035</v>
      </c>
      <c r="E125" s="4">
        <v>30</v>
      </c>
      <c r="F125" s="3">
        <f t="shared" si="3"/>
        <v>42035</v>
      </c>
    </row>
    <row r="126" spans="3:6">
      <c r="C126" s="2">
        <f t="shared" si="4"/>
        <v>42036</v>
      </c>
      <c r="D126" s="3">
        <f t="shared" si="5"/>
        <v>42063</v>
      </c>
      <c r="E126" s="4">
        <v>27</v>
      </c>
      <c r="F126" s="3">
        <f t="shared" si="3"/>
        <v>42063</v>
      </c>
    </row>
    <row r="127" spans="3:6">
      <c r="C127" s="2">
        <f t="shared" si="4"/>
        <v>42064</v>
      </c>
      <c r="D127" s="3">
        <f t="shared" si="5"/>
        <v>42094</v>
      </c>
      <c r="E127" s="4">
        <v>30</v>
      </c>
      <c r="F127" s="3">
        <f t="shared" si="3"/>
        <v>42094</v>
      </c>
    </row>
    <row r="128" spans="3:6">
      <c r="C128" s="2">
        <f t="shared" si="4"/>
        <v>42095</v>
      </c>
      <c r="D128" s="3">
        <f t="shared" si="5"/>
        <v>42124</v>
      </c>
      <c r="E128" s="4">
        <v>29</v>
      </c>
      <c r="F128" s="3">
        <f t="shared" si="3"/>
        <v>42124</v>
      </c>
    </row>
    <row r="129" spans="3:6">
      <c r="C129" s="2">
        <f t="shared" si="4"/>
        <v>42125</v>
      </c>
      <c r="D129" s="3">
        <f t="shared" si="5"/>
        <v>42155</v>
      </c>
      <c r="E129" s="4">
        <v>30</v>
      </c>
      <c r="F129" s="3">
        <f t="shared" si="3"/>
        <v>42155</v>
      </c>
    </row>
    <row r="130" spans="3:6">
      <c r="C130" s="2">
        <f t="shared" si="4"/>
        <v>42156</v>
      </c>
      <c r="D130" s="3">
        <f t="shared" si="5"/>
        <v>42185</v>
      </c>
      <c r="E130" s="4">
        <v>29</v>
      </c>
      <c r="F130" s="3">
        <f t="shared" si="3"/>
        <v>42185</v>
      </c>
    </row>
    <row r="131" spans="3:6">
      <c r="C131" s="2">
        <f t="shared" si="4"/>
        <v>42186</v>
      </c>
      <c r="D131" s="3">
        <f t="shared" si="5"/>
        <v>42216</v>
      </c>
      <c r="E131" s="4">
        <v>30</v>
      </c>
      <c r="F131" s="3">
        <f t="shared" si="3"/>
        <v>42216</v>
      </c>
    </row>
    <row r="132" spans="3:6">
      <c r="C132" s="2">
        <f t="shared" si="4"/>
        <v>42217</v>
      </c>
      <c r="D132" s="3">
        <f t="shared" si="5"/>
        <v>42247</v>
      </c>
      <c r="E132" s="4">
        <v>30</v>
      </c>
      <c r="F132" s="3">
        <f t="shared" si="3"/>
        <v>42247</v>
      </c>
    </row>
    <row r="133" spans="3:6">
      <c r="C133" s="2">
        <f t="shared" si="4"/>
        <v>42248</v>
      </c>
      <c r="D133" s="3">
        <f t="shared" si="5"/>
        <v>42277</v>
      </c>
      <c r="E133" s="4">
        <v>29</v>
      </c>
      <c r="F133" s="3">
        <f t="shared" si="3"/>
        <v>42277</v>
      </c>
    </row>
    <row r="134" spans="3:6">
      <c r="C134" s="2">
        <f t="shared" si="4"/>
        <v>42278</v>
      </c>
      <c r="D134" s="3">
        <f t="shared" si="5"/>
        <v>42308</v>
      </c>
      <c r="E134" s="4">
        <v>30</v>
      </c>
      <c r="F134" s="3">
        <f t="shared" ref="F134:F197" si="6">+D134</f>
        <v>42308</v>
      </c>
    </row>
    <row r="135" spans="3:6">
      <c r="C135" s="2">
        <f t="shared" ref="C135:C198" si="7">+D134+1</f>
        <v>42309</v>
      </c>
      <c r="D135" s="3">
        <f t="shared" ref="D135:D198" si="8">+C135+E135</f>
        <v>42338</v>
      </c>
      <c r="E135" s="4">
        <v>29</v>
      </c>
      <c r="F135" s="3">
        <f t="shared" si="6"/>
        <v>42338</v>
      </c>
    </row>
    <row r="136" spans="3:6">
      <c r="C136" s="2">
        <f t="shared" si="7"/>
        <v>42339</v>
      </c>
      <c r="D136" s="3">
        <f t="shared" si="8"/>
        <v>42369</v>
      </c>
      <c r="E136" s="4">
        <v>30</v>
      </c>
      <c r="F136" s="3">
        <f t="shared" si="6"/>
        <v>42369</v>
      </c>
    </row>
    <row r="137" spans="3:6">
      <c r="C137" s="2">
        <f t="shared" si="7"/>
        <v>42370</v>
      </c>
      <c r="D137" s="3">
        <f t="shared" si="8"/>
        <v>42400</v>
      </c>
      <c r="E137" s="5">
        <v>30</v>
      </c>
      <c r="F137" s="3">
        <f t="shared" si="6"/>
        <v>42400</v>
      </c>
    </row>
    <row r="138" spans="3:6">
      <c r="C138" s="2">
        <f t="shared" si="7"/>
        <v>42401</v>
      </c>
      <c r="D138" s="3">
        <f t="shared" si="8"/>
        <v>42429</v>
      </c>
      <c r="E138" s="5">
        <v>28</v>
      </c>
      <c r="F138" s="3">
        <f t="shared" si="6"/>
        <v>42429</v>
      </c>
    </row>
    <row r="139" spans="3:6">
      <c r="C139" s="2">
        <f t="shared" si="7"/>
        <v>42430</v>
      </c>
      <c r="D139" s="3">
        <f t="shared" si="8"/>
        <v>42460</v>
      </c>
      <c r="E139" s="5">
        <v>30</v>
      </c>
      <c r="F139" s="3">
        <f t="shared" si="6"/>
        <v>42460</v>
      </c>
    </row>
    <row r="140" spans="3:6">
      <c r="C140" s="2">
        <f t="shared" si="7"/>
        <v>42461</v>
      </c>
      <c r="D140" s="3">
        <f t="shared" si="8"/>
        <v>42490</v>
      </c>
      <c r="E140" s="5">
        <v>29</v>
      </c>
      <c r="F140" s="3">
        <f t="shared" si="6"/>
        <v>42490</v>
      </c>
    </row>
    <row r="141" spans="3:6">
      <c r="C141" s="2">
        <f t="shared" si="7"/>
        <v>42491</v>
      </c>
      <c r="D141" s="3">
        <f t="shared" si="8"/>
        <v>42521</v>
      </c>
      <c r="E141" s="5">
        <v>30</v>
      </c>
      <c r="F141" s="3">
        <f t="shared" si="6"/>
        <v>42521</v>
      </c>
    </row>
    <row r="142" spans="3:6">
      <c r="C142" s="2">
        <f t="shared" si="7"/>
        <v>42522</v>
      </c>
      <c r="D142" s="3">
        <f t="shared" si="8"/>
        <v>42551</v>
      </c>
      <c r="E142" s="5">
        <v>29</v>
      </c>
      <c r="F142" s="3">
        <f t="shared" si="6"/>
        <v>42551</v>
      </c>
    </row>
    <row r="143" spans="3:6">
      <c r="C143" s="2">
        <f t="shared" si="7"/>
        <v>42552</v>
      </c>
      <c r="D143" s="3">
        <f t="shared" si="8"/>
        <v>42582</v>
      </c>
      <c r="E143" s="5">
        <v>30</v>
      </c>
      <c r="F143" s="3">
        <f t="shared" si="6"/>
        <v>42582</v>
      </c>
    </row>
    <row r="144" spans="3:6">
      <c r="C144" s="2">
        <f t="shared" si="7"/>
        <v>42583</v>
      </c>
      <c r="D144" s="3">
        <f t="shared" si="8"/>
        <v>42613</v>
      </c>
      <c r="E144" s="5">
        <v>30</v>
      </c>
      <c r="F144" s="3">
        <f t="shared" si="6"/>
        <v>42613</v>
      </c>
    </row>
    <row r="145" spans="3:6">
      <c r="C145" s="2">
        <f t="shared" si="7"/>
        <v>42614</v>
      </c>
      <c r="D145" s="3">
        <f t="shared" si="8"/>
        <v>42643</v>
      </c>
      <c r="E145" s="5">
        <v>29</v>
      </c>
      <c r="F145" s="3">
        <f t="shared" si="6"/>
        <v>42643</v>
      </c>
    </row>
    <row r="146" spans="3:6">
      <c r="C146" s="2">
        <f t="shared" si="7"/>
        <v>42644</v>
      </c>
      <c r="D146" s="3">
        <f t="shared" si="8"/>
        <v>42674</v>
      </c>
      <c r="E146" s="5">
        <v>30</v>
      </c>
      <c r="F146" s="3">
        <f t="shared" si="6"/>
        <v>42674</v>
      </c>
    </row>
    <row r="147" spans="3:6">
      <c r="C147" s="2">
        <f t="shared" si="7"/>
        <v>42675</v>
      </c>
      <c r="D147" s="3">
        <f t="shared" si="8"/>
        <v>42704</v>
      </c>
      <c r="E147" s="5">
        <v>29</v>
      </c>
      <c r="F147" s="3">
        <f t="shared" si="6"/>
        <v>42704</v>
      </c>
    </row>
    <row r="148" spans="3:6">
      <c r="C148" s="2">
        <f t="shared" si="7"/>
        <v>42705</v>
      </c>
      <c r="D148" s="3">
        <f t="shared" si="8"/>
        <v>42735</v>
      </c>
      <c r="E148" s="5">
        <v>30</v>
      </c>
      <c r="F148" s="3">
        <f t="shared" si="6"/>
        <v>42735</v>
      </c>
    </row>
    <row r="149" spans="3:6">
      <c r="C149" s="2">
        <f t="shared" si="7"/>
        <v>42736</v>
      </c>
      <c r="D149" s="3">
        <f t="shared" si="8"/>
        <v>42766</v>
      </c>
      <c r="E149" s="4">
        <v>30</v>
      </c>
      <c r="F149" s="3">
        <f t="shared" si="6"/>
        <v>42766</v>
      </c>
    </row>
    <row r="150" spans="3:6">
      <c r="C150" s="2">
        <f t="shared" si="7"/>
        <v>42767</v>
      </c>
      <c r="D150" s="3">
        <f t="shared" si="8"/>
        <v>42794</v>
      </c>
      <c r="E150" s="4">
        <v>27</v>
      </c>
      <c r="F150" s="3">
        <f t="shared" si="6"/>
        <v>42794</v>
      </c>
    </row>
    <row r="151" spans="3:6">
      <c r="C151" s="2">
        <f t="shared" si="7"/>
        <v>42795</v>
      </c>
      <c r="D151" s="3">
        <f t="shared" si="8"/>
        <v>42825</v>
      </c>
      <c r="E151" s="4">
        <v>30</v>
      </c>
      <c r="F151" s="3">
        <f t="shared" si="6"/>
        <v>42825</v>
      </c>
    </row>
    <row r="152" spans="3:6">
      <c r="C152" s="2">
        <f t="shared" si="7"/>
        <v>42826</v>
      </c>
      <c r="D152" s="3">
        <f t="shared" si="8"/>
        <v>42855</v>
      </c>
      <c r="E152" s="4">
        <v>29</v>
      </c>
      <c r="F152" s="3">
        <f t="shared" si="6"/>
        <v>42855</v>
      </c>
    </row>
    <row r="153" spans="3:6">
      <c r="C153" s="2">
        <f t="shared" si="7"/>
        <v>42856</v>
      </c>
      <c r="D153" s="3">
        <f t="shared" si="8"/>
        <v>42886</v>
      </c>
      <c r="E153" s="4">
        <v>30</v>
      </c>
      <c r="F153" s="3">
        <f t="shared" si="6"/>
        <v>42886</v>
      </c>
    </row>
    <row r="154" spans="3:6">
      <c r="C154" s="2">
        <f t="shared" si="7"/>
        <v>42887</v>
      </c>
      <c r="D154" s="3">
        <f t="shared" si="8"/>
        <v>42916</v>
      </c>
      <c r="E154" s="4">
        <v>29</v>
      </c>
      <c r="F154" s="3">
        <f t="shared" si="6"/>
        <v>42916</v>
      </c>
    </row>
    <row r="155" spans="3:6">
      <c r="C155" s="2">
        <f t="shared" si="7"/>
        <v>42917</v>
      </c>
      <c r="D155" s="3">
        <f t="shared" si="8"/>
        <v>42947</v>
      </c>
      <c r="E155" s="4">
        <v>30</v>
      </c>
      <c r="F155" s="3">
        <f t="shared" si="6"/>
        <v>42947</v>
      </c>
    </row>
    <row r="156" spans="3:6">
      <c r="C156" s="2">
        <f t="shared" si="7"/>
        <v>42948</v>
      </c>
      <c r="D156" s="3">
        <f t="shared" si="8"/>
        <v>42978</v>
      </c>
      <c r="E156" s="4">
        <v>30</v>
      </c>
      <c r="F156" s="3">
        <f t="shared" si="6"/>
        <v>42978</v>
      </c>
    </row>
    <row r="157" spans="3:6">
      <c r="C157" s="2">
        <f t="shared" si="7"/>
        <v>42979</v>
      </c>
      <c r="D157" s="3">
        <f t="shared" si="8"/>
        <v>43008</v>
      </c>
      <c r="E157" s="4">
        <v>29</v>
      </c>
      <c r="F157" s="3">
        <f t="shared" si="6"/>
        <v>43008</v>
      </c>
    </row>
    <row r="158" spans="3:6">
      <c r="C158" s="2">
        <f t="shared" si="7"/>
        <v>43009</v>
      </c>
      <c r="D158" s="3">
        <f t="shared" si="8"/>
        <v>43039</v>
      </c>
      <c r="E158" s="4">
        <v>30</v>
      </c>
      <c r="F158" s="3">
        <f t="shared" si="6"/>
        <v>43039</v>
      </c>
    </row>
    <row r="159" spans="3:6">
      <c r="C159" s="2">
        <f t="shared" si="7"/>
        <v>43040</v>
      </c>
      <c r="D159" s="3">
        <f t="shared" si="8"/>
        <v>43069</v>
      </c>
      <c r="E159" s="4">
        <v>29</v>
      </c>
      <c r="F159" s="3">
        <f t="shared" si="6"/>
        <v>43069</v>
      </c>
    </row>
    <row r="160" spans="3:6">
      <c r="C160" s="2">
        <f t="shared" si="7"/>
        <v>43070</v>
      </c>
      <c r="D160" s="3">
        <f t="shared" si="8"/>
        <v>43100</v>
      </c>
      <c r="E160" s="4">
        <v>30</v>
      </c>
      <c r="F160" s="3">
        <f t="shared" si="6"/>
        <v>43100</v>
      </c>
    </row>
    <row r="161" spans="3:6">
      <c r="C161" s="2">
        <f t="shared" si="7"/>
        <v>43101</v>
      </c>
      <c r="D161" s="3">
        <f t="shared" si="8"/>
        <v>43131</v>
      </c>
      <c r="E161" s="4">
        <v>30</v>
      </c>
      <c r="F161" s="3">
        <f t="shared" si="6"/>
        <v>43131</v>
      </c>
    </row>
    <row r="162" spans="3:6">
      <c r="C162" s="2">
        <f t="shared" si="7"/>
        <v>43132</v>
      </c>
      <c r="D162" s="3">
        <f t="shared" si="8"/>
        <v>43159</v>
      </c>
      <c r="E162" s="4">
        <v>27</v>
      </c>
      <c r="F162" s="3">
        <f t="shared" si="6"/>
        <v>43159</v>
      </c>
    </row>
    <row r="163" spans="3:6">
      <c r="C163" s="2">
        <f t="shared" si="7"/>
        <v>43160</v>
      </c>
      <c r="D163" s="3">
        <f t="shared" si="8"/>
        <v>43190</v>
      </c>
      <c r="E163" s="4">
        <v>30</v>
      </c>
      <c r="F163" s="3">
        <f t="shared" si="6"/>
        <v>43190</v>
      </c>
    </row>
    <row r="164" spans="3:6">
      <c r="C164" s="2">
        <f t="shared" si="7"/>
        <v>43191</v>
      </c>
      <c r="D164" s="3">
        <f t="shared" si="8"/>
        <v>43220</v>
      </c>
      <c r="E164" s="4">
        <v>29</v>
      </c>
      <c r="F164" s="3">
        <f t="shared" si="6"/>
        <v>43220</v>
      </c>
    </row>
    <row r="165" spans="3:6">
      <c r="C165" s="2">
        <f t="shared" si="7"/>
        <v>43221</v>
      </c>
      <c r="D165" s="3">
        <f t="shared" si="8"/>
        <v>43251</v>
      </c>
      <c r="E165" s="4">
        <v>30</v>
      </c>
      <c r="F165" s="3">
        <f t="shared" si="6"/>
        <v>43251</v>
      </c>
    </row>
    <row r="166" spans="3:6">
      <c r="C166" s="2">
        <f t="shared" si="7"/>
        <v>43252</v>
      </c>
      <c r="D166" s="3">
        <f t="shared" si="8"/>
        <v>43281</v>
      </c>
      <c r="E166" s="4">
        <v>29</v>
      </c>
      <c r="F166" s="3">
        <f t="shared" si="6"/>
        <v>43281</v>
      </c>
    </row>
    <row r="167" spans="3:6">
      <c r="C167" s="2">
        <f t="shared" si="7"/>
        <v>43282</v>
      </c>
      <c r="D167" s="3">
        <f t="shared" si="8"/>
        <v>43312</v>
      </c>
      <c r="E167" s="4">
        <v>30</v>
      </c>
      <c r="F167" s="3">
        <f t="shared" si="6"/>
        <v>43312</v>
      </c>
    </row>
    <row r="168" spans="3:6">
      <c r="C168" s="2">
        <f t="shared" si="7"/>
        <v>43313</v>
      </c>
      <c r="D168" s="3">
        <f t="shared" si="8"/>
        <v>43343</v>
      </c>
      <c r="E168" s="4">
        <v>30</v>
      </c>
      <c r="F168" s="3">
        <f t="shared" si="6"/>
        <v>43343</v>
      </c>
    </row>
    <row r="169" spans="3:6">
      <c r="C169" s="2">
        <f t="shared" si="7"/>
        <v>43344</v>
      </c>
      <c r="D169" s="3">
        <f t="shared" si="8"/>
        <v>43373</v>
      </c>
      <c r="E169" s="4">
        <v>29</v>
      </c>
      <c r="F169" s="3">
        <f t="shared" si="6"/>
        <v>43373</v>
      </c>
    </row>
    <row r="170" spans="3:6">
      <c r="C170" s="2">
        <f t="shared" si="7"/>
        <v>43374</v>
      </c>
      <c r="D170" s="3">
        <f t="shared" si="8"/>
        <v>43404</v>
      </c>
      <c r="E170" s="4">
        <v>30</v>
      </c>
      <c r="F170" s="3">
        <f t="shared" si="6"/>
        <v>43404</v>
      </c>
    </row>
    <row r="171" spans="3:6">
      <c r="C171" s="2">
        <f t="shared" si="7"/>
        <v>43405</v>
      </c>
      <c r="D171" s="3">
        <f t="shared" si="8"/>
        <v>43434</v>
      </c>
      <c r="E171" s="4">
        <v>29</v>
      </c>
      <c r="F171" s="3">
        <f t="shared" si="6"/>
        <v>43434</v>
      </c>
    </row>
    <row r="172" spans="3:6">
      <c r="C172" s="2">
        <f t="shared" si="7"/>
        <v>43435</v>
      </c>
      <c r="D172" s="3">
        <f t="shared" si="8"/>
        <v>43465</v>
      </c>
      <c r="E172" s="4">
        <v>30</v>
      </c>
      <c r="F172" s="3">
        <f t="shared" si="6"/>
        <v>43465</v>
      </c>
    </row>
    <row r="173" spans="3:6">
      <c r="C173" s="2">
        <f t="shared" si="7"/>
        <v>43466</v>
      </c>
      <c r="D173" s="3">
        <f t="shared" si="8"/>
        <v>43496</v>
      </c>
      <c r="E173" s="4">
        <v>30</v>
      </c>
      <c r="F173" s="3">
        <f t="shared" si="6"/>
        <v>43496</v>
      </c>
    </row>
    <row r="174" spans="3:6">
      <c r="C174" s="2">
        <f t="shared" si="7"/>
        <v>43497</v>
      </c>
      <c r="D174" s="3">
        <f t="shared" si="8"/>
        <v>43524</v>
      </c>
      <c r="E174" s="4">
        <v>27</v>
      </c>
      <c r="F174" s="3">
        <f t="shared" si="6"/>
        <v>43524</v>
      </c>
    </row>
    <row r="175" spans="3:6">
      <c r="C175" s="2">
        <f t="shared" si="7"/>
        <v>43525</v>
      </c>
      <c r="D175" s="3">
        <f t="shared" si="8"/>
        <v>43555</v>
      </c>
      <c r="E175" s="4">
        <v>30</v>
      </c>
      <c r="F175" s="3">
        <f t="shared" si="6"/>
        <v>43555</v>
      </c>
    </row>
    <row r="176" spans="3:6">
      <c r="C176" s="2">
        <f t="shared" si="7"/>
        <v>43556</v>
      </c>
      <c r="D176" s="3">
        <f t="shared" si="8"/>
        <v>43585</v>
      </c>
      <c r="E176" s="4">
        <v>29</v>
      </c>
      <c r="F176" s="3">
        <f t="shared" si="6"/>
        <v>43585</v>
      </c>
    </row>
    <row r="177" spans="3:6">
      <c r="C177" s="2">
        <f t="shared" si="7"/>
        <v>43586</v>
      </c>
      <c r="D177" s="3">
        <f t="shared" si="8"/>
        <v>43616</v>
      </c>
      <c r="E177" s="4">
        <v>30</v>
      </c>
      <c r="F177" s="3">
        <f t="shared" si="6"/>
        <v>43616</v>
      </c>
    </row>
    <row r="178" spans="3:6">
      <c r="C178" s="2">
        <f t="shared" si="7"/>
        <v>43617</v>
      </c>
      <c r="D178" s="3">
        <f t="shared" si="8"/>
        <v>43646</v>
      </c>
      <c r="E178" s="4">
        <v>29</v>
      </c>
      <c r="F178" s="3">
        <f t="shared" si="6"/>
        <v>43646</v>
      </c>
    </row>
    <row r="179" spans="3:6">
      <c r="C179" s="2">
        <f t="shared" si="7"/>
        <v>43647</v>
      </c>
      <c r="D179" s="3">
        <f t="shared" si="8"/>
        <v>43677</v>
      </c>
      <c r="E179" s="4">
        <v>30</v>
      </c>
      <c r="F179" s="3">
        <f t="shared" si="6"/>
        <v>43677</v>
      </c>
    </row>
    <row r="180" spans="3:6">
      <c r="C180" s="2">
        <f t="shared" si="7"/>
        <v>43678</v>
      </c>
      <c r="D180" s="3">
        <f t="shared" si="8"/>
        <v>43708</v>
      </c>
      <c r="E180" s="4">
        <v>30</v>
      </c>
      <c r="F180" s="3">
        <f t="shared" si="6"/>
        <v>43708</v>
      </c>
    </row>
    <row r="181" spans="3:6">
      <c r="C181" s="2">
        <f t="shared" si="7"/>
        <v>43709</v>
      </c>
      <c r="D181" s="3">
        <f t="shared" si="8"/>
        <v>43738</v>
      </c>
      <c r="E181" s="4">
        <v>29</v>
      </c>
      <c r="F181" s="3">
        <f t="shared" si="6"/>
        <v>43738</v>
      </c>
    </row>
    <row r="182" spans="3:6">
      <c r="C182" s="2">
        <f t="shared" si="7"/>
        <v>43739</v>
      </c>
      <c r="D182" s="3">
        <f t="shared" si="8"/>
        <v>43769</v>
      </c>
      <c r="E182" s="4">
        <v>30</v>
      </c>
      <c r="F182" s="3">
        <f t="shared" si="6"/>
        <v>43769</v>
      </c>
    </row>
    <row r="183" spans="3:6">
      <c r="C183" s="2">
        <f t="shared" si="7"/>
        <v>43770</v>
      </c>
      <c r="D183" s="3">
        <f t="shared" si="8"/>
        <v>43799</v>
      </c>
      <c r="E183" s="4">
        <v>29</v>
      </c>
      <c r="F183" s="3">
        <f t="shared" si="6"/>
        <v>43799</v>
      </c>
    </row>
    <row r="184" spans="3:6">
      <c r="C184" s="2">
        <f t="shared" si="7"/>
        <v>43800</v>
      </c>
      <c r="D184" s="3">
        <f t="shared" si="8"/>
        <v>43830</v>
      </c>
      <c r="E184" s="4">
        <v>30</v>
      </c>
      <c r="F184" s="3">
        <f t="shared" si="6"/>
        <v>43830</v>
      </c>
    </row>
    <row r="185" spans="3:6">
      <c r="C185" s="2">
        <f t="shared" si="7"/>
        <v>43831</v>
      </c>
      <c r="D185" s="3">
        <f t="shared" si="8"/>
        <v>43861</v>
      </c>
      <c r="E185" s="5">
        <v>30</v>
      </c>
      <c r="F185" s="3">
        <f t="shared" si="6"/>
        <v>43861</v>
      </c>
    </row>
    <row r="186" spans="3:6">
      <c r="C186" s="2">
        <f t="shared" si="7"/>
        <v>43862</v>
      </c>
      <c r="D186" s="3">
        <f t="shared" si="8"/>
        <v>43890</v>
      </c>
      <c r="E186" s="5">
        <v>28</v>
      </c>
      <c r="F186" s="3">
        <f t="shared" si="6"/>
        <v>43890</v>
      </c>
    </row>
    <row r="187" spans="3:6">
      <c r="C187" s="2">
        <f t="shared" si="7"/>
        <v>43891</v>
      </c>
      <c r="D187" s="3">
        <f t="shared" si="8"/>
        <v>43921</v>
      </c>
      <c r="E187" s="5">
        <v>30</v>
      </c>
      <c r="F187" s="3">
        <f t="shared" si="6"/>
        <v>43921</v>
      </c>
    </row>
    <row r="188" spans="3:6">
      <c r="C188" s="2">
        <f t="shared" si="7"/>
        <v>43922</v>
      </c>
      <c r="D188" s="3">
        <f t="shared" si="8"/>
        <v>43951</v>
      </c>
      <c r="E188" s="5">
        <v>29</v>
      </c>
      <c r="F188" s="3">
        <f t="shared" si="6"/>
        <v>43951</v>
      </c>
    </row>
    <row r="189" spans="3:6">
      <c r="C189" s="2">
        <f t="shared" si="7"/>
        <v>43952</v>
      </c>
      <c r="D189" s="3">
        <f t="shared" si="8"/>
        <v>43982</v>
      </c>
      <c r="E189" s="5">
        <v>30</v>
      </c>
      <c r="F189" s="3">
        <f t="shared" si="6"/>
        <v>43982</v>
      </c>
    </row>
    <row r="190" spans="3:6">
      <c r="C190" s="2">
        <f t="shared" si="7"/>
        <v>43983</v>
      </c>
      <c r="D190" s="3">
        <f t="shared" si="8"/>
        <v>44012</v>
      </c>
      <c r="E190" s="5">
        <v>29</v>
      </c>
      <c r="F190" s="3">
        <f t="shared" si="6"/>
        <v>44012</v>
      </c>
    </row>
    <row r="191" spans="3:6">
      <c r="C191" s="2">
        <f t="shared" si="7"/>
        <v>44013</v>
      </c>
      <c r="D191" s="3">
        <f t="shared" si="8"/>
        <v>44043</v>
      </c>
      <c r="E191" s="5">
        <v>30</v>
      </c>
      <c r="F191" s="3">
        <f t="shared" si="6"/>
        <v>44043</v>
      </c>
    </row>
    <row r="192" spans="3:6">
      <c r="C192" s="2">
        <f t="shared" si="7"/>
        <v>44044</v>
      </c>
      <c r="D192" s="3">
        <f t="shared" si="8"/>
        <v>44074</v>
      </c>
      <c r="E192" s="5">
        <v>30</v>
      </c>
      <c r="F192" s="3">
        <f t="shared" si="6"/>
        <v>44074</v>
      </c>
    </row>
    <row r="193" spans="3:6">
      <c r="C193" s="2">
        <f t="shared" si="7"/>
        <v>44075</v>
      </c>
      <c r="D193" s="3">
        <f t="shared" si="8"/>
        <v>44104</v>
      </c>
      <c r="E193" s="5">
        <v>29</v>
      </c>
      <c r="F193" s="3">
        <f t="shared" si="6"/>
        <v>44104</v>
      </c>
    </row>
    <row r="194" spans="3:6">
      <c r="C194" s="2">
        <f t="shared" si="7"/>
        <v>44105</v>
      </c>
      <c r="D194" s="3">
        <f t="shared" si="8"/>
        <v>44135</v>
      </c>
      <c r="E194" s="5">
        <v>30</v>
      </c>
      <c r="F194" s="3">
        <f t="shared" si="6"/>
        <v>44135</v>
      </c>
    </row>
    <row r="195" spans="3:6">
      <c r="C195" s="2">
        <f t="shared" si="7"/>
        <v>44136</v>
      </c>
      <c r="D195" s="3">
        <f t="shared" si="8"/>
        <v>44165</v>
      </c>
      <c r="E195" s="5">
        <v>29</v>
      </c>
      <c r="F195" s="3">
        <f t="shared" si="6"/>
        <v>44165</v>
      </c>
    </row>
    <row r="196" spans="3:6">
      <c r="C196" s="2">
        <f t="shared" si="7"/>
        <v>44166</v>
      </c>
      <c r="D196" s="3">
        <f t="shared" si="8"/>
        <v>44196</v>
      </c>
      <c r="E196" s="5">
        <v>30</v>
      </c>
      <c r="F196" s="3">
        <f t="shared" si="6"/>
        <v>44196</v>
      </c>
    </row>
    <row r="197" spans="3:6">
      <c r="C197" s="2">
        <f t="shared" si="7"/>
        <v>44197</v>
      </c>
      <c r="D197" s="3">
        <f t="shared" si="8"/>
        <v>44227</v>
      </c>
      <c r="E197" s="4">
        <v>30</v>
      </c>
      <c r="F197" s="3">
        <f t="shared" si="6"/>
        <v>44227</v>
      </c>
    </row>
    <row r="198" spans="3:6">
      <c r="C198" s="2">
        <f t="shared" si="7"/>
        <v>44228</v>
      </c>
      <c r="D198" s="3">
        <f t="shared" si="8"/>
        <v>44255</v>
      </c>
      <c r="E198" s="4">
        <v>27</v>
      </c>
      <c r="F198" s="3">
        <f t="shared" ref="F198:F261" si="9">+D198</f>
        <v>44255</v>
      </c>
    </row>
    <row r="199" spans="3:6">
      <c r="C199" s="2">
        <f t="shared" ref="C199:C262" si="10">+D198+1</f>
        <v>44256</v>
      </c>
      <c r="D199" s="3">
        <f t="shared" ref="D199:D262" si="11">+C199+E199</f>
        <v>44286</v>
      </c>
      <c r="E199" s="4">
        <v>30</v>
      </c>
      <c r="F199" s="3">
        <f t="shared" si="9"/>
        <v>44286</v>
      </c>
    </row>
    <row r="200" spans="3:6">
      <c r="C200" s="2">
        <f t="shared" si="10"/>
        <v>44287</v>
      </c>
      <c r="D200" s="3">
        <f t="shared" si="11"/>
        <v>44316</v>
      </c>
      <c r="E200" s="4">
        <v>29</v>
      </c>
      <c r="F200" s="3">
        <f t="shared" si="9"/>
        <v>44316</v>
      </c>
    </row>
    <row r="201" spans="3:6">
      <c r="C201" s="2">
        <f t="shared" si="10"/>
        <v>44317</v>
      </c>
      <c r="D201" s="3">
        <f t="shared" si="11"/>
        <v>44347</v>
      </c>
      <c r="E201" s="4">
        <v>30</v>
      </c>
      <c r="F201" s="3">
        <f t="shared" si="9"/>
        <v>44347</v>
      </c>
    </row>
    <row r="202" spans="3:6">
      <c r="C202" s="2">
        <f t="shared" si="10"/>
        <v>44348</v>
      </c>
      <c r="D202" s="3">
        <f t="shared" si="11"/>
        <v>44377</v>
      </c>
      <c r="E202" s="4">
        <v>29</v>
      </c>
      <c r="F202" s="3">
        <f t="shared" si="9"/>
        <v>44377</v>
      </c>
    </row>
    <row r="203" spans="3:6">
      <c r="C203" s="2">
        <f t="shared" si="10"/>
        <v>44378</v>
      </c>
      <c r="D203" s="3">
        <f t="shared" si="11"/>
        <v>44408</v>
      </c>
      <c r="E203" s="4">
        <v>30</v>
      </c>
      <c r="F203" s="3">
        <f t="shared" si="9"/>
        <v>44408</v>
      </c>
    </row>
    <row r="204" spans="3:6">
      <c r="C204" s="2">
        <f t="shared" si="10"/>
        <v>44409</v>
      </c>
      <c r="D204" s="3">
        <f t="shared" si="11"/>
        <v>44439</v>
      </c>
      <c r="E204" s="4">
        <v>30</v>
      </c>
      <c r="F204" s="3">
        <f t="shared" si="9"/>
        <v>44439</v>
      </c>
    </row>
    <row r="205" spans="3:6">
      <c r="C205" s="2">
        <f t="shared" si="10"/>
        <v>44440</v>
      </c>
      <c r="D205" s="3">
        <f t="shared" si="11"/>
        <v>44469</v>
      </c>
      <c r="E205" s="4">
        <v>29</v>
      </c>
      <c r="F205" s="3">
        <f t="shared" si="9"/>
        <v>44469</v>
      </c>
    </row>
    <row r="206" spans="3:6">
      <c r="C206" s="2">
        <f t="shared" si="10"/>
        <v>44470</v>
      </c>
      <c r="D206" s="3">
        <f t="shared" si="11"/>
        <v>44500</v>
      </c>
      <c r="E206" s="4">
        <v>30</v>
      </c>
      <c r="F206" s="3">
        <f t="shared" si="9"/>
        <v>44500</v>
      </c>
    </row>
    <row r="207" spans="3:6">
      <c r="C207" s="2">
        <f t="shared" si="10"/>
        <v>44501</v>
      </c>
      <c r="D207" s="3">
        <f t="shared" si="11"/>
        <v>44530</v>
      </c>
      <c r="E207" s="4">
        <v>29</v>
      </c>
      <c r="F207" s="3">
        <f t="shared" si="9"/>
        <v>44530</v>
      </c>
    </row>
    <row r="208" spans="3:6">
      <c r="C208" s="2">
        <f t="shared" si="10"/>
        <v>44531</v>
      </c>
      <c r="D208" s="3">
        <f t="shared" si="11"/>
        <v>44561</v>
      </c>
      <c r="E208" s="4">
        <v>30</v>
      </c>
      <c r="F208" s="3">
        <f t="shared" si="9"/>
        <v>44561</v>
      </c>
    </row>
    <row r="209" spans="3:6">
      <c r="C209" s="2">
        <f t="shared" si="10"/>
        <v>44562</v>
      </c>
      <c r="D209" s="3">
        <f t="shared" si="11"/>
        <v>44592</v>
      </c>
      <c r="E209" s="4">
        <v>30</v>
      </c>
      <c r="F209" s="3">
        <f t="shared" si="9"/>
        <v>44592</v>
      </c>
    </row>
    <row r="210" spans="3:6">
      <c r="C210" s="2">
        <f t="shared" si="10"/>
        <v>44593</v>
      </c>
      <c r="D210" s="3">
        <f t="shared" si="11"/>
        <v>44620</v>
      </c>
      <c r="E210" s="4">
        <v>27</v>
      </c>
      <c r="F210" s="3">
        <f t="shared" si="9"/>
        <v>44620</v>
      </c>
    </row>
    <row r="211" spans="3:6">
      <c r="C211" s="2">
        <f t="shared" si="10"/>
        <v>44621</v>
      </c>
      <c r="D211" s="3">
        <f t="shared" si="11"/>
        <v>44651</v>
      </c>
      <c r="E211" s="4">
        <v>30</v>
      </c>
      <c r="F211" s="3">
        <f t="shared" si="9"/>
        <v>44651</v>
      </c>
    </row>
    <row r="212" spans="3:6">
      <c r="C212" s="2">
        <f t="shared" si="10"/>
        <v>44652</v>
      </c>
      <c r="D212" s="3">
        <f t="shared" si="11"/>
        <v>44681</v>
      </c>
      <c r="E212" s="4">
        <v>29</v>
      </c>
      <c r="F212" s="3">
        <f t="shared" si="9"/>
        <v>44681</v>
      </c>
    </row>
    <row r="213" spans="3:6">
      <c r="C213" s="2">
        <f t="shared" si="10"/>
        <v>44682</v>
      </c>
      <c r="D213" s="3">
        <f t="shared" si="11"/>
        <v>44712</v>
      </c>
      <c r="E213" s="4">
        <v>30</v>
      </c>
      <c r="F213" s="3">
        <f t="shared" si="9"/>
        <v>44712</v>
      </c>
    </row>
    <row r="214" spans="3:6">
      <c r="C214" s="2">
        <f t="shared" si="10"/>
        <v>44713</v>
      </c>
      <c r="D214" s="3">
        <f t="shared" si="11"/>
        <v>44742</v>
      </c>
      <c r="E214" s="4">
        <v>29</v>
      </c>
      <c r="F214" s="3">
        <f t="shared" si="9"/>
        <v>44742</v>
      </c>
    </row>
    <row r="215" spans="3:6">
      <c r="C215" s="2">
        <f t="shared" si="10"/>
        <v>44743</v>
      </c>
      <c r="D215" s="3">
        <f t="shared" si="11"/>
        <v>44773</v>
      </c>
      <c r="E215" s="4">
        <v>30</v>
      </c>
      <c r="F215" s="3">
        <f t="shared" si="9"/>
        <v>44773</v>
      </c>
    </row>
    <row r="216" spans="3:6">
      <c r="C216" s="2">
        <f t="shared" si="10"/>
        <v>44774</v>
      </c>
      <c r="D216" s="3">
        <f t="shared" si="11"/>
        <v>44804</v>
      </c>
      <c r="E216" s="4">
        <v>30</v>
      </c>
      <c r="F216" s="3">
        <f t="shared" si="9"/>
        <v>44804</v>
      </c>
    </row>
    <row r="217" spans="3:6">
      <c r="C217" s="2">
        <f t="shared" si="10"/>
        <v>44805</v>
      </c>
      <c r="D217" s="3">
        <f t="shared" si="11"/>
        <v>44834</v>
      </c>
      <c r="E217" s="4">
        <v>29</v>
      </c>
      <c r="F217" s="3">
        <f t="shared" si="9"/>
        <v>44834</v>
      </c>
    </row>
    <row r="218" spans="3:6">
      <c r="C218" s="2">
        <f t="shared" si="10"/>
        <v>44835</v>
      </c>
      <c r="D218" s="3">
        <f t="shared" si="11"/>
        <v>44865</v>
      </c>
      <c r="E218" s="4">
        <v>30</v>
      </c>
      <c r="F218" s="3">
        <f t="shared" si="9"/>
        <v>44865</v>
      </c>
    </row>
    <row r="219" spans="3:6">
      <c r="C219" s="2">
        <f t="shared" si="10"/>
        <v>44866</v>
      </c>
      <c r="D219" s="3">
        <f t="shared" si="11"/>
        <v>44895</v>
      </c>
      <c r="E219" s="4">
        <v>29</v>
      </c>
      <c r="F219" s="3">
        <f t="shared" si="9"/>
        <v>44895</v>
      </c>
    </row>
    <row r="220" spans="3:6">
      <c r="C220" s="2">
        <f t="shared" si="10"/>
        <v>44896</v>
      </c>
      <c r="D220" s="3">
        <f t="shared" si="11"/>
        <v>44926</v>
      </c>
      <c r="E220" s="4">
        <v>30</v>
      </c>
      <c r="F220" s="3">
        <f t="shared" si="9"/>
        <v>44926</v>
      </c>
    </row>
    <row r="221" spans="3:6">
      <c r="C221" s="2">
        <f t="shared" si="10"/>
        <v>44927</v>
      </c>
      <c r="D221" s="3">
        <f t="shared" si="11"/>
        <v>44957</v>
      </c>
      <c r="E221" s="4">
        <v>30</v>
      </c>
      <c r="F221" s="3">
        <f t="shared" si="9"/>
        <v>44957</v>
      </c>
    </row>
    <row r="222" spans="3:6">
      <c r="C222" s="2">
        <f t="shared" si="10"/>
        <v>44958</v>
      </c>
      <c r="D222" s="3">
        <f t="shared" si="11"/>
        <v>44985</v>
      </c>
      <c r="E222" s="4">
        <v>27</v>
      </c>
      <c r="F222" s="3">
        <f t="shared" si="9"/>
        <v>44985</v>
      </c>
    </row>
    <row r="223" spans="3:6">
      <c r="C223" s="2">
        <f t="shared" si="10"/>
        <v>44986</v>
      </c>
      <c r="D223" s="3">
        <f t="shared" si="11"/>
        <v>45016</v>
      </c>
      <c r="E223" s="4">
        <v>30</v>
      </c>
      <c r="F223" s="3">
        <f t="shared" si="9"/>
        <v>45016</v>
      </c>
    </row>
    <row r="224" spans="3:6">
      <c r="C224" s="2">
        <f t="shared" si="10"/>
        <v>45017</v>
      </c>
      <c r="D224" s="3">
        <f t="shared" si="11"/>
        <v>45046</v>
      </c>
      <c r="E224" s="4">
        <v>29</v>
      </c>
      <c r="F224" s="3">
        <f t="shared" si="9"/>
        <v>45046</v>
      </c>
    </row>
    <row r="225" spans="3:6">
      <c r="C225" s="2">
        <f t="shared" si="10"/>
        <v>45047</v>
      </c>
      <c r="D225" s="3">
        <f t="shared" si="11"/>
        <v>45077</v>
      </c>
      <c r="E225" s="4">
        <v>30</v>
      </c>
      <c r="F225" s="3">
        <f t="shared" si="9"/>
        <v>45077</v>
      </c>
    </row>
    <row r="226" spans="3:6">
      <c r="C226" s="2">
        <f t="shared" si="10"/>
        <v>45078</v>
      </c>
      <c r="D226" s="3">
        <f t="shared" si="11"/>
        <v>45107</v>
      </c>
      <c r="E226" s="4">
        <v>29</v>
      </c>
      <c r="F226" s="3">
        <f t="shared" si="9"/>
        <v>45107</v>
      </c>
    </row>
    <row r="227" spans="3:6">
      <c r="C227" s="2">
        <f t="shared" si="10"/>
        <v>45108</v>
      </c>
      <c r="D227" s="3">
        <f t="shared" si="11"/>
        <v>45138</v>
      </c>
      <c r="E227" s="4">
        <v>30</v>
      </c>
      <c r="F227" s="3">
        <f t="shared" si="9"/>
        <v>45138</v>
      </c>
    </row>
    <row r="228" spans="3:6">
      <c r="C228" s="2">
        <f t="shared" si="10"/>
        <v>45139</v>
      </c>
      <c r="D228" s="3">
        <f t="shared" si="11"/>
        <v>45169</v>
      </c>
      <c r="E228" s="4">
        <v>30</v>
      </c>
      <c r="F228" s="3">
        <f t="shared" si="9"/>
        <v>45169</v>
      </c>
    </row>
    <row r="229" spans="3:6">
      <c r="C229" s="2">
        <f t="shared" si="10"/>
        <v>45170</v>
      </c>
      <c r="D229" s="3">
        <f t="shared" si="11"/>
        <v>45199</v>
      </c>
      <c r="E229" s="4">
        <v>29</v>
      </c>
      <c r="F229" s="3">
        <f t="shared" si="9"/>
        <v>45199</v>
      </c>
    </row>
    <row r="230" spans="3:6">
      <c r="C230" s="2">
        <f t="shared" si="10"/>
        <v>45200</v>
      </c>
      <c r="D230" s="3">
        <f t="shared" si="11"/>
        <v>45230</v>
      </c>
      <c r="E230" s="4">
        <v>30</v>
      </c>
      <c r="F230" s="3">
        <f t="shared" si="9"/>
        <v>45230</v>
      </c>
    </row>
    <row r="231" spans="3:6">
      <c r="C231" s="2">
        <f t="shared" si="10"/>
        <v>45231</v>
      </c>
      <c r="D231" s="3">
        <f t="shared" si="11"/>
        <v>45260</v>
      </c>
      <c r="E231" s="4">
        <v>29</v>
      </c>
      <c r="F231" s="3">
        <f t="shared" si="9"/>
        <v>45260</v>
      </c>
    </row>
    <row r="232" spans="3:6">
      <c r="C232" s="2">
        <f t="shared" si="10"/>
        <v>45261</v>
      </c>
      <c r="D232" s="3">
        <f t="shared" si="11"/>
        <v>45291</v>
      </c>
      <c r="E232" s="4">
        <v>30</v>
      </c>
      <c r="F232" s="3">
        <f t="shared" si="9"/>
        <v>45291</v>
      </c>
    </row>
    <row r="233" spans="3:6">
      <c r="C233" s="2">
        <f t="shared" si="10"/>
        <v>45292</v>
      </c>
      <c r="D233" s="3">
        <f t="shared" si="11"/>
        <v>45322</v>
      </c>
      <c r="E233" s="5">
        <v>30</v>
      </c>
      <c r="F233" s="3">
        <f t="shared" si="9"/>
        <v>45322</v>
      </c>
    </row>
    <row r="234" spans="3:6">
      <c r="C234" s="2">
        <f t="shared" si="10"/>
        <v>45323</v>
      </c>
      <c r="D234" s="3">
        <f t="shared" si="11"/>
        <v>45351</v>
      </c>
      <c r="E234" s="5">
        <v>28</v>
      </c>
      <c r="F234" s="3">
        <f t="shared" si="9"/>
        <v>45351</v>
      </c>
    </row>
    <row r="235" spans="3:6">
      <c r="C235" s="2">
        <f t="shared" si="10"/>
        <v>45352</v>
      </c>
      <c r="D235" s="3">
        <f t="shared" si="11"/>
        <v>45382</v>
      </c>
      <c r="E235" s="5">
        <v>30</v>
      </c>
      <c r="F235" s="3">
        <f t="shared" si="9"/>
        <v>45382</v>
      </c>
    </row>
    <row r="236" spans="3:6">
      <c r="C236" s="2">
        <f t="shared" si="10"/>
        <v>45383</v>
      </c>
      <c r="D236" s="3">
        <f t="shared" si="11"/>
        <v>45412</v>
      </c>
      <c r="E236" s="5">
        <v>29</v>
      </c>
      <c r="F236" s="3">
        <f t="shared" si="9"/>
        <v>45412</v>
      </c>
    </row>
    <row r="237" spans="3:6">
      <c r="C237" s="2">
        <f t="shared" si="10"/>
        <v>45413</v>
      </c>
      <c r="D237" s="3">
        <f t="shared" si="11"/>
        <v>45443</v>
      </c>
      <c r="E237" s="5">
        <v>30</v>
      </c>
      <c r="F237" s="3">
        <f t="shared" si="9"/>
        <v>45443</v>
      </c>
    </row>
    <row r="238" spans="3:6">
      <c r="C238" s="2">
        <f t="shared" si="10"/>
        <v>45444</v>
      </c>
      <c r="D238" s="3">
        <f t="shared" si="11"/>
        <v>45473</v>
      </c>
      <c r="E238" s="5">
        <v>29</v>
      </c>
      <c r="F238" s="3">
        <f t="shared" si="9"/>
        <v>45473</v>
      </c>
    </row>
    <row r="239" spans="3:6">
      <c r="C239" s="2">
        <f t="shared" si="10"/>
        <v>45474</v>
      </c>
      <c r="D239" s="3">
        <f t="shared" si="11"/>
        <v>45504</v>
      </c>
      <c r="E239" s="5">
        <v>30</v>
      </c>
      <c r="F239" s="3">
        <f t="shared" si="9"/>
        <v>45504</v>
      </c>
    </row>
    <row r="240" spans="3:6">
      <c r="C240" s="2">
        <f t="shared" si="10"/>
        <v>45505</v>
      </c>
      <c r="D240" s="3">
        <f t="shared" si="11"/>
        <v>45535</v>
      </c>
      <c r="E240" s="5">
        <v>30</v>
      </c>
      <c r="F240" s="3">
        <f t="shared" si="9"/>
        <v>45535</v>
      </c>
    </row>
    <row r="241" spans="3:6">
      <c r="C241" s="2">
        <f t="shared" si="10"/>
        <v>45536</v>
      </c>
      <c r="D241" s="3">
        <f t="shared" si="11"/>
        <v>45565</v>
      </c>
      <c r="E241" s="5">
        <v>29</v>
      </c>
      <c r="F241" s="3">
        <f t="shared" si="9"/>
        <v>45565</v>
      </c>
    </row>
    <row r="242" spans="3:6">
      <c r="C242" s="2">
        <f t="shared" si="10"/>
        <v>45566</v>
      </c>
      <c r="D242" s="3">
        <f t="shared" si="11"/>
        <v>45596</v>
      </c>
      <c r="E242" s="5">
        <v>30</v>
      </c>
      <c r="F242" s="3">
        <f t="shared" si="9"/>
        <v>45596</v>
      </c>
    </row>
    <row r="243" spans="3:6">
      <c r="C243" s="2">
        <f t="shared" si="10"/>
        <v>45597</v>
      </c>
      <c r="D243" s="3">
        <f t="shared" si="11"/>
        <v>45626</v>
      </c>
      <c r="E243" s="5">
        <v>29</v>
      </c>
      <c r="F243" s="3">
        <f t="shared" si="9"/>
        <v>45626</v>
      </c>
    </row>
    <row r="244" spans="3:6">
      <c r="C244" s="2">
        <f t="shared" si="10"/>
        <v>45627</v>
      </c>
      <c r="D244" s="3">
        <f t="shared" si="11"/>
        <v>45657</v>
      </c>
      <c r="E244" s="5">
        <v>30</v>
      </c>
      <c r="F244" s="3">
        <f t="shared" si="9"/>
        <v>45657</v>
      </c>
    </row>
    <row r="245" spans="3:6">
      <c r="C245" s="2">
        <f t="shared" si="10"/>
        <v>45658</v>
      </c>
      <c r="D245" s="3">
        <f t="shared" si="11"/>
        <v>45688</v>
      </c>
      <c r="E245" s="4">
        <v>30</v>
      </c>
      <c r="F245" s="3">
        <f t="shared" si="9"/>
        <v>45688</v>
      </c>
    </row>
    <row r="246" spans="3:6">
      <c r="C246" s="2">
        <f t="shared" si="10"/>
        <v>45689</v>
      </c>
      <c r="D246" s="3">
        <f t="shared" si="11"/>
        <v>45716</v>
      </c>
      <c r="E246" s="4">
        <v>27</v>
      </c>
      <c r="F246" s="3">
        <f t="shared" si="9"/>
        <v>45716</v>
      </c>
    </row>
    <row r="247" spans="3:6">
      <c r="C247" s="2">
        <f t="shared" si="10"/>
        <v>45717</v>
      </c>
      <c r="D247" s="3">
        <f t="shared" si="11"/>
        <v>45747</v>
      </c>
      <c r="E247" s="4">
        <v>30</v>
      </c>
      <c r="F247" s="3">
        <f t="shared" si="9"/>
        <v>45747</v>
      </c>
    </row>
    <row r="248" spans="3:6">
      <c r="C248" s="2">
        <f t="shared" si="10"/>
        <v>45748</v>
      </c>
      <c r="D248" s="3">
        <f t="shared" si="11"/>
        <v>45777</v>
      </c>
      <c r="E248" s="4">
        <v>29</v>
      </c>
      <c r="F248" s="3">
        <f t="shared" si="9"/>
        <v>45777</v>
      </c>
    </row>
    <row r="249" spans="3:6">
      <c r="C249" s="2">
        <f t="shared" si="10"/>
        <v>45778</v>
      </c>
      <c r="D249" s="3">
        <f t="shared" si="11"/>
        <v>45808</v>
      </c>
      <c r="E249" s="4">
        <v>30</v>
      </c>
      <c r="F249" s="3">
        <f t="shared" si="9"/>
        <v>45808</v>
      </c>
    </row>
    <row r="250" spans="3:6">
      <c r="C250" s="2">
        <f t="shared" si="10"/>
        <v>45809</v>
      </c>
      <c r="D250" s="3">
        <f t="shared" si="11"/>
        <v>45838</v>
      </c>
      <c r="E250" s="4">
        <v>29</v>
      </c>
      <c r="F250" s="3">
        <f t="shared" si="9"/>
        <v>45838</v>
      </c>
    </row>
    <row r="251" spans="3:6">
      <c r="C251" s="2">
        <f t="shared" si="10"/>
        <v>45839</v>
      </c>
      <c r="D251" s="3">
        <f t="shared" si="11"/>
        <v>45869</v>
      </c>
      <c r="E251" s="4">
        <v>30</v>
      </c>
      <c r="F251" s="3">
        <f t="shared" si="9"/>
        <v>45869</v>
      </c>
    </row>
    <row r="252" spans="3:6">
      <c r="C252" s="2">
        <f t="shared" si="10"/>
        <v>45870</v>
      </c>
      <c r="D252" s="3">
        <f t="shared" si="11"/>
        <v>45900</v>
      </c>
      <c r="E252" s="4">
        <v>30</v>
      </c>
      <c r="F252" s="3">
        <f t="shared" si="9"/>
        <v>45900</v>
      </c>
    </row>
    <row r="253" spans="3:6">
      <c r="C253" s="2">
        <f t="shared" si="10"/>
        <v>45901</v>
      </c>
      <c r="D253" s="3">
        <f t="shared" si="11"/>
        <v>45930</v>
      </c>
      <c r="E253" s="4">
        <v>29</v>
      </c>
      <c r="F253" s="3">
        <f t="shared" si="9"/>
        <v>45930</v>
      </c>
    </row>
    <row r="254" spans="3:6">
      <c r="C254" s="2">
        <f t="shared" si="10"/>
        <v>45931</v>
      </c>
      <c r="D254" s="3">
        <f t="shared" si="11"/>
        <v>45961</v>
      </c>
      <c r="E254" s="4">
        <v>30</v>
      </c>
      <c r="F254" s="3">
        <f t="shared" si="9"/>
        <v>45961</v>
      </c>
    </row>
    <row r="255" spans="3:6">
      <c r="C255" s="2">
        <f t="shared" si="10"/>
        <v>45962</v>
      </c>
      <c r="D255" s="3">
        <f t="shared" si="11"/>
        <v>45991</v>
      </c>
      <c r="E255" s="4">
        <v>29</v>
      </c>
      <c r="F255" s="3">
        <f t="shared" si="9"/>
        <v>45991</v>
      </c>
    </row>
    <row r="256" spans="3:6">
      <c r="C256" s="2">
        <f t="shared" si="10"/>
        <v>45992</v>
      </c>
      <c r="D256" s="3">
        <f t="shared" si="11"/>
        <v>46022</v>
      </c>
      <c r="E256" s="4">
        <v>30</v>
      </c>
      <c r="F256" s="3">
        <f t="shared" si="9"/>
        <v>46022</v>
      </c>
    </row>
    <row r="257" spans="3:6">
      <c r="C257" s="2">
        <f t="shared" si="10"/>
        <v>46023</v>
      </c>
      <c r="D257" s="3">
        <f t="shared" si="11"/>
        <v>46053</v>
      </c>
      <c r="E257" s="4">
        <v>30</v>
      </c>
      <c r="F257" s="3">
        <f t="shared" si="9"/>
        <v>46053</v>
      </c>
    </row>
    <row r="258" spans="3:6">
      <c r="C258" s="2">
        <f t="shared" si="10"/>
        <v>46054</v>
      </c>
      <c r="D258" s="3">
        <f t="shared" si="11"/>
        <v>46081</v>
      </c>
      <c r="E258" s="4">
        <v>27</v>
      </c>
      <c r="F258" s="3">
        <f t="shared" si="9"/>
        <v>46081</v>
      </c>
    </row>
    <row r="259" spans="3:6">
      <c r="C259" s="2">
        <f t="shared" si="10"/>
        <v>46082</v>
      </c>
      <c r="D259" s="3">
        <f t="shared" si="11"/>
        <v>46112</v>
      </c>
      <c r="E259" s="4">
        <v>30</v>
      </c>
      <c r="F259" s="3">
        <f t="shared" si="9"/>
        <v>46112</v>
      </c>
    </row>
    <row r="260" spans="3:6">
      <c r="C260" s="2">
        <f t="shared" si="10"/>
        <v>46113</v>
      </c>
      <c r="D260" s="3">
        <f t="shared" si="11"/>
        <v>46142</v>
      </c>
      <c r="E260" s="4">
        <v>29</v>
      </c>
      <c r="F260" s="3">
        <f t="shared" si="9"/>
        <v>46142</v>
      </c>
    </row>
    <row r="261" spans="3:6">
      <c r="C261" s="2">
        <f t="shared" si="10"/>
        <v>46143</v>
      </c>
      <c r="D261" s="3">
        <f t="shared" si="11"/>
        <v>46173</v>
      </c>
      <c r="E261" s="4">
        <v>30</v>
      </c>
      <c r="F261" s="3">
        <f t="shared" si="9"/>
        <v>46173</v>
      </c>
    </row>
    <row r="262" spans="3:6">
      <c r="C262" s="2">
        <f t="shared" si="10"/>
        <v>46174</v>
      </c>
      <c r="D262" s="3">
        <f t="shared" si="11"/>
        <v>46203</v>
      </c>
      <c r="E262" s="4">
        <v>29</v>
      </c>
      <c r="F262" s="3">
        <f t="shared" ref="F262:F292" si="12">+D262</f>
        <v>46203</v>
      </c>
    </row>
    <row r="263" spans="3:6">
      <c r="C263" s="2">
        <f t="shared" ref="C263:C292" si="13">+D262+1</f>
        <v>46204</v>
      </c>
      <c r="D263" s="3">
        <f t="shared" ref="D263:D292" si="14">+C263+E263</f>
        <v>46234</v>
      </c>
      <c r="E263" s="4">
        <v>30</v>
      </c>
      <c r="F263" s="3">
        <f t="shared" si="12"/>
        <v>46234</v>
      </c>
    </row>
    <row r="264" spans="3:6">
      <c r="C264" s="2">
        <f t="shared" si="13"/>
        <v>46235</v>
      </c>
      <c r="D264" s="3">
        <f t="shared" si="14"/>
        <v>46265</v>
      </c>
      <c r="E264" s="4">
        <v>30</v>
      </c>
      <c r="F264" s="3">
        <f t="shared" si="12"/>
        <v>46265</v>
      </c>
    </row>
    <row r="265" spans="3:6">
      <c r="C265" s="2">
        <f t="shared" si="13"/>
        <v>46266</v>
      </c>
      <c r="D265" s="3">
        <f t="shared" si="14"/>
        <v>46295</v>
      </c>
      <c r="E265" s="4">
        <v>29</v>
      </c>
      <c r="F265" s="3">
        <f t="shared" si="12"/>
        <v>46295</v>
      </c>
    </row>
    <row r="266" spans="3:6">
      <c r="C266" s="2">
        <f t="shared" si="13"/>
        <v>46296</v>
      </c>
      <c r="D266" s="3">
        <f t="shared" si="14"/>
        <v>46326</v>
      </c>
      <c r="E266" s="4">
        <v>30</v>
      </c>
      <c r="F266" s="3">
        <f t="shared" si="12"/>
        <v>46326</v>
      </c>
    </row>
    <row r="267" spans="3:6">
      <c r="C267" s="2">
        <f t="shared" si="13"/>
        <v>46327</v>
      </c>
      <c r="D267" s="3">
        <f t="shared" si="14"/>
        <v>46356</v>
      </c>
      <c r="E267" s="4">
        <v>29</v>
      </c>
      <c r="F267" s="3">
        <f t="shared" si="12"/>
        <v>46356</v>
      </c>
    </row>
    <row r="268" spans="3:6">
      <c r="C268" s="2">
        <f t="shared" si="13"/>
        <v>46357</v>
      </c>
      <c r="D268" s="3">
        <f t="shared" si="14"/>
        <v>46387</v>
      </c>
      <c r="E268" s="4">
        <v>30</v>
      </c>
      <c r="F268" s="3">
        <f t="shared" si="12"/>
        <v>46387</v>
      </c>
    </row>
    <row r="269" spans="3:6">
      <c r="C269" s="2">
        <f t="shared" si="13"/>
        <v>46388</v>
      </c>
      <c r="D269" s="3">
        <f t="shared" si="14"/>
        <v>46418</v>
      </c>
      <c r="E269" s="4">
        <v>30</v>
      </c>
      <c r="F269" s="3">
        <f t="shared" si="12"/>
        <v>46418</v>
      </c>
    </row>
    <row r="270" spans="3:6">
      <c r="C270" s="2">
        <f t="shared" si="13"/>
        <v>46419</v>
      </c>
      <c r="D270" s="3">
        <f t="shared" si="14"/>
        <v>46446</v>
      </c>
      <c r="E270" s="4">
        <v>27</v>
      </c>
      <c r="F270" s="3">
        <f t="shared" si="12"/>
        <v>46446</v>
      </c>
    </row>
    <row r="271" spans="3:6">
      <c r="C271" s="2">
        <f t="shared" si="13"/>
        <v>46447</v>
      </c>
      <c r="D271" s="3">
        <f t="shared" si="14"/>
        <v>46477</v>
      </c>
      <c r="E271" s="4">
        <v>30</v>
      </c>
      <c r="F271" s="3">
        <f t="shared" si="12"/>
        <v>46477</v>
      </c>
    </row>
    <row r="272" spans="3:6">
      <c r="C272" s="2">
        <f t="shared" si="13"/>
        <v>46478</v>
      </c>
      <c r="D272" s="3">
        <f t="shared" si="14"/>
        <v>46507</v>
      </c>
      <c r="E272" s="4">
        <v>29</v>
      </c>
      <c r="F272" s="3">
        <f t="shared" si="12"/>
        <v>46507</v>
      </c>
    </row>
    <row r="273" spans="3:6">
      <c r="C273" s="2">
        <f t="shared" si="13"/>
        <v>46508</v>
      </c>
      <c r="D273" s="3">
        <f t="shared" si="14"/>
        <v>46538</v>
      </c>
      <c r="E273" s="4">
        <v>30</v>
      </c>
      <c r="F273" s="3">
        <f t="shared" si="12"/>
        <v>46538</v>
      </c>
    </row>
    <row r="274" spans="3:6">
      <c r="C274" s="2">
        <f t="shared" si="13"/>
        <v>46539</v>
      </c>
      <c r="D274" s="3">
        <f t="shared" si="14"/>
        <v>46568</v>
      </c>
      <c r="E274" s="4">
        <v>29</v>
      </c>
      <c r="F274" s="3">
        <f t="shared" si="12"/>
        <v>46568</v>
      </c>
    </row>
    <row r="275" spans="3:6">
      <c r="C275" s="2">
        <f t="shared" si="13"/>
        <v>46569</v>
      </c>
      <c r="D275" s="3">
        <f t="shared" si="14"/>
        <v>46599</v>
      </c>
      <c r="E275" s="4">
        <v>30</v>
      </c>
      <c r="F275" s="3">
        <f t="shared" si="12"/>
        <v>46599</v>
      </c>
    </row>
    <row r="276" spans="3:6">
      <c r="C276" s="2">
        <f t="shared" si="13"/>
        <v>46600</v>
      </c>
      <c r="D276" s="3">
        <f t="shared" si="14"/>
        <v>46630</v>
      </c>
      <c r="E276" s="4">
        <v>30</v>
      </c>
      <c r="F276" s="3">
        <f t="shared" si="12"/>
        <v>46630</v>
      </c>
    </row>
    <row r="277" spans="3:6">
      <c r="C277" s="2">
        <f t="shared" si="13"/>
        <v>46631</v>
      </c>
      <c r="D277" s="3">
        <f t="shared" si="14"/>
        <v>46660</v>
      </c>
      <c r="E277" s="4">
        <v>29</v>
      </c>
      <c r="F277" s="3">
        <f t="shared" si="12"/>
        <v>46660</v>
      </c>
    </row>
    <row r="278" spans="3:6">
      <c r="C278" s="2">
        <f t="shared" si="13"/>
        <v>46661</v>
      </c>
      <c r="D278" s="3">
        <f t="shared" si="14"/>
        <v>46691</v>
      </c>
      <c r="E278" s="4">
        <v>30</v>
      </c>
      <c r="F278" s="3">
        <f t="shared" si="12"/>
        <v>46691</v>
      </c>
    </row>
    <row r="279" spans="3:6">
      <c r="C279" s="2">
        <f t="shared" si="13"/>
        <v>46692</v>
      </c>
      <c r="D279" s="3">
        <f t="shared" si="14"/>
        <v>46721</v>
      </c>
      <c r="E279" s="4">
        <v>29</v>
      </c>
      <c r="F279" s="3">
        <f t="shared" si="12"/>
        <v>46721</v>
      </c>
    </row>
    <row r="280" spans="3:6">
      <c r="C280" s="2">
        <f t="shared" si="13"/>
        <v>46722</v>
      </c>
      <c r="D280" s="3">
        <f t="shared" si="14"/>
        <v>46752</v>
      </c>
      <c r="E280" s="4">
        <v>30</v>
      </c>
      <c r="F280" s="3">
        <f t="shared" si="12"/>
        <v>46752</v>
      </c>
    </row>
    <row r="281" spans="3:6">
      <c r="C281" s="2">
        <f t="shared" si="13"/>
        <v>46753</v>
      </c>
      <c r="D281" s="3">
        <f t="shared" si="14"/>
        <v>46783</v>
      </c>
      <c r="E281" s="5">
        <v>30</v>
      </c>
      <c r="F281" s="3">
        <f t="shared" si="12"/>
        <v>46783</v>
      </c>
    </row>
    <row r="282" spans="3:6">
      <c r="C282" s="2">
        <f t="shared" si="13"/>
        <v>46784</v>
      </c>
      <c r="D282" s="3">
        <f t="shared" si="14"/>
        <v>46812</v>
      </c>
      <c r="E282" s="5">
        <v>28</v>
      </c>
      <c r="F282" s="3">
        <f t="shared" si="12"/>
        <v>46812</v>
      </c>
    </row>
    <row r="283" spans="3:6">
      <c r="C283" s="2">
        <f t="shared" si="13"/>
        <v>46813</v>
      </c>
      <c r="D283" s="3">
        <f t="shared" si="14"/>
        <v>46843</v>
      </c>
      <c r="E283" s="5">
        <v>30</v>
      </c>
      <c r="F283" s="3">
        <f t="shared" si="12"/>
        <v>46843</v>
      </c>
    </row>
    <row r="284" spans="3:6">
      <c r="C284" s="2">
        <f t="shared" si="13"/>
        <v>46844</v>
      </c>
      <c r="D284" s="3">
        <f t="shared" si="14"/>
        <v>46873</v>
      </c>
      <c r="E284" s="5">
        <v>29</v>
      </c>
      <c r="F284" s="3">
        <f t="shared" si="12"/>
        <v>46873</v>
      </c>
    </row>
    <row r="285" spans="3:6">
      <c r="C285" s="2">
        <f t="shared" si="13"/>
        <v>46874</v>
      </c>
      <c r="D285" s="3">
        <f t="shared" si="14"/>
        <v>46904</v>
      </c>
      <c r="E285" s="5">
        <v>30</v>
      </c>
      <c r="F285" s="3">
        <f t="shared" si="12"/>
        <v>46904</v>
      </c>
    </row>
    <row r="286" spans="3:6">
      <c r="C286" s="2">
        <f t="shared" si="13"/>
        <v>46905</v>
      </c>
      <c r="D286" s="3">
        <f t="shared" si="14"/>
        <v>46934</v>
      </c>
      <c r="E286" s="5">
        <v>29</v>
      </c>
      <c r="F286" s="3">
        <f t="shared" si="12"/>
        <v>46934</v>
      </c>
    </row>
    <row r="287" spans="3:6">
      <c r="C287" s="2">
        <f t="shared" si="13"/>
        <v>46935</v>
      </c>
      <c r="D287" s="3">
        <f t="shared" si="14"/>
        <v>46965</v>
      </c>
      <c r="E287" s="5">
        <v>30</v>
      </c>
      <c r="F287" s="3">
        <f t="shared" si="12"/>
        <v>46965</v>
      </c>
    </row>
    <row r="288" spans="3:6">
      <c r="C288" s="2">
        <f t="shared" si="13"/>
        <v>46966</v>
      </c>
      <c r="D288" s="3">
        <f t="shared" si="14"/>
        <v>46996</v>
      </c>
      <c r="E288" s="5">
        <v>30</v>
      </c>
      <c r="F288" s="3">
        <f t="shared" si="12"/>
        <v>46996</v>
      </c>
    </row>
    <row r="289" spans="3:6">
      <c r="C289" s="2">
        <f t="shared" si="13"/>
        <v>46997</v>
      </c>
      <c r="D289" s="3">
        <f t="shared" si="14"/>
        <v>47026</v>
      </c>
      <c r="E289" s="5">
        <v>29</v>
      </c>
      <c r="F289" s="3">
        <f t="shared" si="12"/>
        <v>47026</v>
      </c>
    </row>
    <row r="290" spans="3:6">
      <c r="C290" s="2">
        <f t="shared" si="13"/>
        <v>47027</v>
      </c>
      <c r="D290" s="3">
        <f t="shared" si="14"/>
        <v>47057</v>
      </c>
      <c r="E290" s="5">
        <v>30</v>
      </c>
      <c r="F290" s="3">
        <f t="shared" si="12"/>
        <v>47057</v>
      </c>
    </row>
    <row r="291" spans="3:6">
      <c r="C291" s="2">
        <f t="shared" si="13"/>
        <v>47058</v>
      </c>
      <c r="D291" s="3">
        <f t="shared" si="14"/>
        <v>47087</v>
      </c>
      <c r="E291" s="5">
        <v>29</v>
      </c>
      <c r="F291" s="3">
        <f t="shared" si="12"/>
        <v>47087</v>
      </c>
    </row>
    <row r="292" spans="3:6">
      <c r="C292" s="2">
        <f t="shared" si="13"/>
        <v>47088</v>
      </c>
      <c r="D292" s="3">
        <f t="shared" si="14"/>
        <v>47118</v>
      </c>
      <c r="E292" s="5">
        <v>30</v>
      </c>
      <c r="F292" s="3">
        <f t="shared" si="12"/>
        <v>47118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showFormulas="1" workbookViewId="0">
      <selection activeCell="C29" sqref="C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BP PSZP</vt:lpstr>
      <vt:lpstr>RLM</vt:lpstr>
      <vt:lpstr>Pomoćna</vt:lpstr>
      <vt:lpstr>Sheet1</vt:lpstr>
      <vt:lpstr>'BP PSZP'!Print_Area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2017-11-21T12:31:45Z</dcterms:modified>
</cp:coreProperties>
</file>